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nos.sharepoint.com/sites/BAGEMS-ZertifizierungnachBDEW/Shared Documents/Organisation/Überarbeitung TAB-MS/"/>
    </mc:Choice>
  </mc:AlternateContent>
  <xr:revisionPtr revIDLastSave="4" documentId="8_{EB3BAF5C-8BC5-4697-A415-9F84D7EB9E3A}" xr6:coauthVersionLast="47" xr6:coauthVersionMax="47" xr10:uidLastSave="{DA4B53DB-0096-45A2-B44E-793EF5EE0495}"/>
  <bookViews>
    <workbookView xWindow="-118" yWindow="-118" windowWidth="25370" windowHeight="13667" activeTab="1" xr2:uid="{C80E4E41-D4CD-47B9-BFCC-6403BBB72705}"/>
  </bookViews>
  <sheets>
    <sheet name="Übersicht, Daten, Unterschrift" sheetId="2" r:id="rId1"/>
    <sheet name="Messwerte" sheetId="1" r:id="rId2"/>
    <sheet name="Tabelle1" sheetId="3" r:id="rId3"/>
  </sheets>
  <definedNames>
    <definedName name="_xlnm.Print_Area" localSheetId="0">'Übersicht, Daten, Unterschrift'!$A$1:$K$54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5" i="1"/>
  <c r="F7" i="1"/>
  <c r="B24" i="1"/>
  <c r="B9" i="1" s="1"/>
  <c r="D24" i="1"/>
  <c r="D25" i="1"/>
  <c r="B15" i="1" l="1"/>
  <c r="B22" i="1"/>
  <c r="B14" i="1"/>
  <c r="B21" i="1"/>
  <c r="B13" i="1"/>
  <c r="B23" i="1"/>
  <c r="B20" i="1"/>
  <c r="B12" i="1"/>
  <c r="B19" i="1"/>
  <c r="B11" i="1"/>
  <c r="B18" i="1"/>
  <c r="B10" i="1"/>
  <c r="B16" i="1"/>
  <c r="B17" i="1"/>
  <c r="E14" i="1"/>
  <c r="D9" i="1"/>
  <c r="A25" i="1"/>
  <c r="H4" i="1"/>
  <c r="J6" i="2"/>
  <c r="E278" i="1" l="1"/>
  <c r="E290" i="1"/>
  <c r="E302" i="1"/>
  <c r="E314" i="1"/>
  <c r="E326" i="1"/>
  <c r="E338" i="1"/>
  <c r="E350" i="1"/>
  <c r="E362" i="1"/>
  <c r="E374" i="1"/>
  <c r="E386" i="1"/>
  <c r="E398" i="1"/>
  <c r="E410" i="1"/>
  <c r="E422" i="1"/>
  <c r="E434" i="1"/>
  <c r="E446" i="1"/>
  <c r="E458" i="1"/>
  <c r="E470" i="1"/>
  <c r="E279" i="1"/>
  <c r="E291" i="1"/>
  <c r="E303" i="1"/>
  <c r="E315" i="1"/>
  <c r="E327" i="1"/>
  <c r="E339" i="1"/>
  <c r="E351" i="1"/>
  <c r="E363" i="1"/>
  <c r="E375" i="1"/>
  <c r="E387" i="1"/>
  <c r="E399" i="1"/>
  <c r="E411" i="1"/>
  <c r="E423" i="1"/>
  <c r="E435" i="1"/>
  <c r="E447" i="1"/>
  <c r="E459" i="1"/>
  <c r="E471" i="1"/>
  <c r="E280" i="1"/>
  <c r="E292" i="1"/>
  <c r="E304" i="1"/>
  <c r="E316" i="1"/>
  <c r="E328" i="1"/>
  <c r="E340" i="1"/>
  <c r="E352" i="1"/>
  <c r="E364" i="1"/>
  <c r="E376" i="1"/>
  <c r="E388" i="1"/>
  <c r="E400" i="1"/>
  <c r="E412" i="1"/>
  <c r="E424" i="1"/>
  <c r="E436" i="1"/>
  <c r="E448" i="1"/>
  <c r="E460" i="1"/>
  <c r="E472" i="1"/>
  <c r="E281" i="1"/>
  <c r="E293" i="1"/>
  <c r="E305" i="1"/>
  <c r="E317" i="1"/>
  <c r="E329" i="1"/>
  <c r="E341" i="1"/>
  <c r="E353" i="1"/>
  <c r="E365" i="1"/>
  <c r="E377" i="1"/>
  <c r="E389" i="1"/>
  <c r="E401" i="1"/>
  <c r="E413" i="1"/>
  <c r="E425" i="1"/>
  <c r="E437" i="1"/>
  <c r="E449" i="1"/>
  <c r="E461" i="1"/>
  <c r="E473" i="1"/>
  <c r="E282" i="1"/>
  <c r="E294" i="1"/>
  <c r="E306" i="1"/>
  <c r="E318" i="1"/>
  <c r="E330" i="1"/>
  <c r="E342" i="1"/>
  <c r="E354" i="1"/>
  <c r="E366" i="1"/>
  <c r="E378" i="1"/>
  <c r="E390" i="1"/>
  <c r="E402" i="1"/>
  <c r="E414" i="1"/>
  <c r="E426" i="1"/>
  <c r="E438" i="1"/>
  <c r="E450" i="1"/>
  <c r="E462" i="1"/>
  <c r="E474" i="1"/>
  <c r="E283" i="1"/>
  <c r="E295" i="1"/>
  <c r="E307" i="1"/>
  <c r="E319" i="1"/>
  <c r="E331" i="1"/>
  <c r="E343" i="1"/>
  <c r="E355" i="1"/>
  <c r="E367" i="1"/>
  <c r="E379" i="1"/>
  <c r="E391" i="1"/>
  <c r="E403" i="1"/>
  <c r="E415" i="1"/>
  <c r="E427" i="1"/>
  <c r="E439" i="1"/>
  <c r="E451" i="1"/>
  <c r="E463" i="1"/>
  <c r="E284" i="1"/>
  <c r="E296" i="1"/>
  <c r="E308" i="1"/>
  <c r="E320" i="1"/>
  <c r="E332" i="1"/>
  <c r="E344" i="1"/>
  <c r="E356" i="1"/>
  <c r="E368" i="1"/>
  <c r="E380" i="1"/>
  <c r="E392" i="1"/>
  <c r="E404" i="1"/>
  <c r="E416" i="1"/>
  <c r="E428" i="1"/>
  <c r="E440" i="1"/>
  <c r="E452" i="1"/>
  <c r="E464" i="1"/>
  <c r="E285" i="1"/>
  <c r="E297" i="1"/>
  <c r="E309" i="1"/>
  <c r="E321" i="1"/>
  <c r="E333" i="1"/>
  <c r="E345" i="1"/>
  <c r="E357" i="1"/>
  <c r="E369" i="1"/>
  <c r="E381" i="1"/>
  <c r="E393" i="1"/>
  <c r="E405" i="1"/>
  <c r="E417" i="1"/>
  <c r="E429" i="1"/>
  <c r="E441" i="1"/>
  <c r="E453" i="1"/>
  <c r="E465" i="1"/>
  <c r="E274" i="1"/>
  <c r="E286" i="1"/>
  <c r="E298" i="1"/>
  <c r="E310" i="1"/>
  <c r="E322" i="1"/>
  <c r="E334" i="1"/>
  <c r="E346" i="1"/>
  <c r="E358" i="1"/>
  <c r="E370" i="1"/>
  <c r="E382" i="1"/>
  <c r="E394" i="1"/>
  <c r="E406" i="1"/>
  <c r="E418" i="1"/>
  <c r="E430" i="1"/>
  <c r="E442" i="1"/>
  <c r="E454" i="1"/>
  <c r="E466" i="1"/>
  <c r="E275" i="1"/>
  <c r="E287" i="1"/>
  <c r="E299" i="1"/>
  <c r="E311" i="1"/>
  <c r="E323" i="1"/>
  <c r="E335" i="1"/>
  <c r="E347" i="1"/>
  <c r="E359" i="1"/>
  <c r="E371" i="1"/>
  <c r="E383" i="1"/>
  <c r="E395" i="1"/>
  <c r="E407" i="1"/>
  <c r="E419" i="1"/>
  <c r="E431" i="1"/>
  <c r="E443" i="1"/>
  <c r="E455" i="1"/>
  <c r="E467" i="1"/>
  <c r="E276" i="1"/>
  <c r="E288" i="1"/>
  <c r="E300" i="1"/>
  <c r="E312" i="1"/>
  <c r="E324" i="1"/>
  <c r="E336" i="1"/>
  <c r="E348" i="1"/>
  <c r="E360" i="1"/>
  <c r="E372" i="1"/>
  <c r="E384" i="1"/>
  <c r="E396" i="1"/>
  <c r="E408" i="1"/>
  <c r="E420" i="1"/>
  <c r="E432" i="1"/>
  <c r="E444" i="1"/>
  <c r="E456" i="1"/>
  <c r="E468" i="1"/>
  <c r="E277" i="1"/>
  <c r="E289" i="1"/>
  <c r="E301" i="1"/>
  <c r="E313" i="1"/>
  <c r="E325" i="1"/>
  <c r="E337" i="1"/>
  <c r="E349" i="1"/>
  <c r="E361" i="1"/>
  <c r="E373" i="1"/>
  <c r="E385" i="1"/>
  <c r="E397" i="1"/>
  <c r="E409" i="1"/>
  <c r="E421" i="1"/>
  <c r="E433" i="1"/>
  <c r="E445" i="1"/>
  <c r="E457" i="1"/>
  <c r="E469" i="1"/>
  <c r="F32" i="1"/>
  <c r="C32" i="1" s="1"/>
  <c r="F44" i="1"/>
  <c r="C44" i="1" s="1"/>
  <c r="F56" i="1"/>
  <c r="C56" i="1" s="1"/>
  <c r="F68" i="1"/>
  <c r="C68" i="1" s="1"/>
  <c r="F80" i="1"/>
  <c r="C80" i="1" s="1"/>
  <c r="F92" i="1"/>
  <c r="C92" i="1" s="1"/>
  <c r="F104" i="1"/>
  <c r="C104" i="1" s="1"/>
  <c r="F116" i="1"/>
  <c r="C116" i="1" s="1"/>
  <c r="F128" i="1"/>
  <c r="C128" i="1" s="1"/>
  <c r="F140" i="1"/>
  <c r="C140" i="1" s="1"/>
  <c r="F152" i="1"/>
  <c r="C152" i="1" s="1"/>
  <c r="F164" i="1"/>
  <c r="C164" i="1" s="1"/>
  <c r="F176" i="1"/>
  <c r="C176" i="1" s="1"/>
  <c r="F188" i="1"/>
  <c r="C188" i="1" s="1"/>
  <c r="F200" i="1"/>
  <c r="C200" i="1" s="1"/>
  <c r="F212" i="1"/>
  <c r="C212" i="1" s="1"/>
  <c r="F224" i="1"/>
  <c r="C224" i="1" s="1"/>
  <c r="F236" i="1"/>
  <c r="C236" i="1" s="1"/>
  <c r="F248" i="1"/>
  <c r="C248" i="1" s="1"/>
  <c r="F260" i="1"/>
  <c r="C260" i="1" s="1"/>
  <c r="F272" i="1"/>
  <c r="C272" i="1" s="1"/>
  <c r="F284" i="1"/>
  <c r="C284" i="1" s="1"/>
  <c r="F296" i="1"/>
  <c r="C296" i="1" s="1"/>
  <c r="F308" i="1"/>
  <c r="C308" i="1" s="1"/>
  <c r="F320" i="1"/>
  <c r="C320" i="1" s="1"/>
  <c r="F332" i="1"/>
  <c r="C332" i="1" s="1"/>
  <c r="F344" i="1"/>
  <c r="C344" i="1" s="1"/>
  <c r="F356" i="1"/>
  <c r="C356" i="1" s="1"/>
  <c r="F368" i="1"/>
  <c r="C368" i="1" s="1"/>
  <c r="F380" i="1"/>
  <c r="C380" i="1" s="1"/>
  <c r="F392" i="1"/>
  <c r="C392" i="1" s="1"/>
  <c r="F404" i="1"/>
  <c r="C404" i="1" s="1"/>
  <c r="F416" i="1"/>
  <c r="C416" i="1" s="1"/>
  <c r="F428" i="1"/>
  <c r="C428" i="1" s="1"/>
  <c r="F440" i="1"/>
  <c r="C440" i="1" s="1"/>
  <c r="F452" i="1"/>
  <c r="C452" i="1" s="1"/>
  <c r="F464" i="1"/>
  <c r="C464" i="1" s="1"/>
  <c r="F24" i="1"/>
  <c r="F33" i="1"/>
  <c r="C33" i="1" s="1"/>
  <c r="F45" i="1"/>
  <c r="C45" i="1" s="1"/>
  <c r="F57" i="1"/>
  <c r="C57" i="1" s="1"/>
  <c r="F69" i="1"/>
  <c r="C69" i="1" s="1"/>
  <c r="F81" i="1"/>
  <c r="C81" i="1" s="1"/>
  <c r="F93" i="1"/>
  <c r="C93" i="1" s="1"/>
  <c r="F105" i="1"/>
  <c r="C105" i="1" s="1"/>
  <c r="F117" i="1"/>
  <c r="C117" i="1" s="1"/>
  <c r="F129" i="1"/>
  <c r="C129" i="1" s="1"/>
  <c r="F141" i="1"/>
  <c r="C141" i="1" s="1"/>
  <c r="F153" i="1"/>
  <c r="C153" i="1" s="1"/>
  <c r="F165" i="1"/>
  <c r="C165" i="1" s="1"/>
  <c r="F177" i="1"/>
  <c r="C177" i="1" s="1"/>
  <c r="F189" i="1"/>
  <c r="C189" i="1" s="1"/>
  <c r="F201" i="1"/>
  <c r="C201" i="1" s="1"/>
  <c r="F213" i="1"/>
  <c r="C213" i="1" s="1"/>
  <c r="F225" i="1"/>
  <c r="C225" i="1" s="1"/>
  <c r="F237" i="1"/>
  <c r="C237" i="1" s="1"/>
  <c r="F249" i="1"/>
  <c r="C249" i="1" s="1"/>
  <c r="F261" i="1"/>
  <c r="C261" i="1" s="1"/>
  <c r="F273" i="1"/>
  <c r="C273" i="1" s="1"/>
  <c r="F285" i="1"/>
  <c r="C285" i="1" s="1"/>
  <c r="F297" i="1"/>
  <c r="C297" i="1" s="1"/>
  <c r="F309" i="1"/>
  <c r="C309" i="1" s="1"/>
  <c r="F321" i="1"/>
  <c r="C321" i="1" s="1"/>
  <c r="F333" i="1"/>
  <c r="C333" i="1" s="1"/>
  <c r="F345" i="1"/>
  <c r="C345" i="1" s="1"/>
  <c r="F357" i="1"/>
  <c r="C357" i="1" s="1"/>
  <c r="F369" i="1"/>
  <c r="C369" i="1" s="1"/>
  <c r="F381" i="1"/>
  <c r="C381" i="1" s="1"/>
  <c r="F393" i="1"/>
  <c r="C393" i="1" s="1"/>
  <c r="F405" i="1"/>
  <c r="C405" i="1" s="1"/>
  <c r="F417" i="1"/>
  <c r="C417" i="1" s="1"/>
  <c r="F429" i="1"/>
  <c r="C429" i="1" s="1"/>
  <c r="F441" i="1"/>
  <c r="C441" i="1" s="1"/>
  <c r="F453" i="1"/>
  <c r="C453" i="1" s="1"/>
  <c r="F465" i="1"/>
  <c r="C465" i="1" s="1"/>
  <c r="F34" i="1"/>
  <c r="C34" i="1" s="1"/>
  <c r="F46" i="1"/>
  <c r="C46" i="1" s="1"/>
  <c r="F58" i="1"/>
  <c r="C58" i="1" s="1"/>
  <c r="F70" i="1"/>
  <c r="C70" i="1" s="1"/>
  <c r="F82" i="1"/>
  <c r="C82" i="1" s="1"/>
  <c r="F94" i="1"/>
  <c r="C94" i="1" s="1"/>
  <c r="F106" i="1"/>
  <c r="C106" i="1" s="1"/>
  <c r="F118" i="1"/>
  <c r="C118" i="1" s="1"/>
  <c r="F130" i="1"/>
  <c r="C130" i="1" s="1"/>
  <c r="F142" i="1"/>
  <c r="C142" i="1" s="1"/>
  <c r="F154" i="1"/>
  <c r="C154" i="1" s="1"/>
  <c r="F166" i="1"/>
  <c r="C166" i="1" s="1"/>
  <c r="F178" i="1"/>
  <c r="C178" i="1" s="1"/>
  <c r="F190" i="1"/>
  <c r="C190" i="1" s="1"/>
  <c r="F202" i="1"/>
  <c r="C202" i="1" s="1"/>
  <c r="F214" i="1"/>
  <c r="C214" i="1" s="1"/>
  <c r="F226" i="1"/>
  <c r="C226" i="1" s="1"/>
  <c r="F238" i="1"/>
  <c r="C238" i="1" s="1"/>
  <c r="F250" i="1"/>
  <c r="C250" i="1" s="1"/>
  <c r="F262" i="1"/>
  <c r="C262" i="1" s="1"/>
  <c r="F274" i="1"/>
  <c r="C274" i="1" s="1"/>
  <c r="F286" i="1"/>
  <c r="C286" i="1" s="1"/>
  <c r="F298" i="1"/>
  <c r="C298" i="1" s="1"/>
  <c r="F310" i="1"/>
  <c r="C310" i="1" s="1"/>
  <c r="F322" i="1"/>
  <c r="C322" i="1" s="1"/>
  <c r="F334" i="1"/>
  <c r="C334" i="1" s="1"/>
  <c r="F346" i="1"/>
  <c r="C346" i="1" s="1"/>
  <c r="F358" i="1"/>
  <c r="C358" i="1" s="1"/>
  <c r="F370" i="1"/>
  <c r="C370" i="1" s="1"/>
  <c r="F382" i="1"/>
  <c r="C382" i="1" s="1"/>
  <c r="F394" i="1"/>
  <c r="C394" i="1" s="1"/>
  <c r="F406" i="1"/>
  <c r="C406" i="1" s="1"/>
  <c r="F418" i="1"/>
  <c r="C418" i="1" s="1"/>
  <c r="F430" i="1"/>
  <c r="C430" i="1" s="1"/>
  <c r="F442" i="1"/>
  <c r="C442" i="1" s="1"/>
  <c r="F454" i="1"/>
  <c r="C454" i="1" s="1"/>
  <c r="F466" i="1"/>
  <c r="C466" i="1" s="1"/>
  <c r="F35" i="1"/>
  <c r="C35" i="1" s="1"/>
  <c r="F47" i="1"/>
  <c r="C47" i="1" s="1"/>
  <c r="F59" i="1"/>
  <c r="C59" i="1" s="1"/>
  <c r="F71" i="1"/>
  <c r="C71" i="1" s="1"/>
  <c r="F83" i="1"/>
  <c r="C83" i="1" s="1"/>
  <c r="F95" i="1"/>
  <c r="C95" i="1" s="1"/>
  <c r="F107" i="1"/>
  <c r="C107" i="1" s="1"/>
  <c r="F119" i="1"/>
  <c r="C119" i="1" s="1"/>
  <c r="F131" i="1"/>
  <c r="C131" i="1" s="1"/>
  <c r="F143" i="1"/>
  <c r="C143" i="1" s="1"/>
  <c r="F155" i="1"/>
  <c r="C155" i="1" s="1"/>
  <c r="F167" i="1"/>
  <c r="C167" i="1" s="1"/>
  <c r="F179" i="1"/>
  <c r="C179" i="1" s="1"/>
  <c r="F191" i="1"/>
  <c r="C191" i="1" s="1"/>
  <c r="F203" i="1"/>
  <c r="C203" i="1" s="1"/>
  <c r="F215" i="1"/>
  <c r="C215" i="1" s="1"/>
  <c r="F227" i="1"/>
  <c r="C227" i="1" s="1"/>
  <c r="F239" i="1"/>
  <c r="C239" i="1" s="1"/>
  <c r="F251" i="1"/>
  <c r="C251" i="1" s="1"/>
  <c r="F263" i="1"/>
  <c r="C263" i="1" s="1"/>
  <c r="F275" i="1"/>
  <c r="C275" i="1" s="1"/>
  <c r="F287" i="1"/>
  <c r="C287" i="1" s="1"/>
  <c r="F299" i="1"/>
  <c r="C299" i="1" s="1"/>
  <c r="F311" i="1"/>
  <c r="C311" i="1" s="1"/>
  <c r="F323" i="1"/>
  <c r="C323" i="1" s="1"/>
  <c r="F335" i="1"/>
  <c r="C335" i="1" s="1"/>
  <c r="F347" i="1"/>
  <c r="C347" i="1" s="1"/>
  <c r="F359" i="1"/>
  <c r="C359" i="1" s="1"/>
  <c r="F371" i="1"/>
  <c r="C371" i="1" s="1"/>
  <c r="F383" i="1"/>
  <c r="C383" i="1" s="1"/>
  <c r="F395" i="1"/>
  <c r="C395" i="1" s="1"/>
  <c r="F407" i="1"/>
  <c r="C407" i="1" s="1"/>
  <c r="F419" i="1"/>
  <c r="C419" i="1" s="1"/>
  <c r="F431" i="1"/>
  <c r="C431" i="1" s="1"/>
  <c r="F443" i="1"/>
  <c r="C443" i="1" s="1"/>
  <c r="F455" i="1"/>
  <c r="C455" i="1" s="1"/>
  <c r="F467" i="1"/>
  <c r="C467" i="1" s="1"/>
  <c r="F36" i="1"/>
  <c r="C36" i="1" s="1"/>
  <c r="F48" i="1"/>
  <c r="C48" i="1" s="1"/>
  <c r="F60" i="1"/>
  <c r="C60" i="1" s="1"/>
  <c r="F72" i="1"/>
  <c r="C72" i="1" s="1"/>
  <c r="F84" i="1"/>
  <c r="C84" i="1" s="1"/>
  <c r="F96" i="1"/>
  <c r="C96" i="1" s="1"/>
  <c r="F108" i="1"/>
  <c r="C108" i="1" s="1"/>
  <c r="F120" i="1"/>
  <c r="C120" i="1" s="1"/>
  <c r="F132" i="1"/>
  <c r="C132" i="1" s="1"/>
  <c r="F144" i="1"/>
  <c r="C144" i="1" s="1"/>
  <c r="F156" i="1"/>
  <c r="C156" i="1" s="1"/>
  <c r="F168" i="1"/>
  <c r="C168" i="1" s="1"/>
  <c r="F180" i="1"/>
  <c r="C180" i="1" s="1"/>
  <c r="F192" i="1"/>
  <c r="C192" i="1" s="1"/>
  <c r="F204" i="1"/>
  <c r="C204" i="1" s="1"/>
  <c r="F216" i="1"/>
  <c r="C216" i="1" s="1"/>
  <c r="F228" i="1"/>
  <c r="C228" i="1" s="1"/>
  <c r="F240" i="1"/>
  <c r="C240" i="1" s="1"/>
  <c r="F252" i="1"/>
  <c r="C252" i="1" s="1"/>
  <c r="F264" i="1"/>
  <c r="C264" i="1" s="1"/>
  <c r="F276" i="1"/>
  <c r="C276" i="1" s="1"/>
  <c r="F288" i="1"/>
  <c r="C288" i="1" s="1"/>
  <c r="F300" i="1"/>
  <c r="C300" i="1" s="1"/>
  <c r="F312" i="1"/>
  <c r="C312" i="1" s="1"/>
  <c r="F324" i="1"/>
  <c r="C324" i="1" s="1"/>
  <c r="F336" i="1"/>
  <c r="C336" i="1" s="1"/>
  <c r="F348" i="1"/>
  <c r="C348" i="1" s="1"/>
  <c r="F360" i="1"/>
  <c r="C360" i="1" s="1"/>
  <c r="F372" i="1"/>
  <c r="C372" i="1" s="1"/>
  <c r="F384" i="1"/>
  <c r="C384" i="1" s="1"/>
  <c r="F396" i="1"/>
  <c r="C396" i="1" s="1"/>
  <c r="F408" i="1"/>
  <c r="C408" i="1" s="1"/>
  <c r="F420" i="1"/>
  <c r="C420" i="1" s="1"/>
  <c r="F432" i="1"/>
  <c r="C432" i="1" s="1"/>
  <c r="F444" i="1"/>
  <c r="C444" i="1" s="1"/>
  <c r="F456" i="1"/>
  <c r="C456" i="1" s="1"/>
  <c r="F468" i="1"/>
  <c r="C468" i="1" s="1"/>
  <c r="F37" i="1"/>
  <c r="C37" i="1" s="1"/>
  <c r="F49" i="1"/>
  <c r="C49" i="1" s="1"/>
  <c r="F61" i="1"/>
  <c r="C61" i="1" s="1"/>
  <c r="F73" i="1"/>
  <c r="C73" i="1" s="1"/>
  <c r="F85" i="1"/>
  <c r="C85" i="1" s="1"/>
  <c r="F97" i="1"/>
  <c r="C97" i="1" s="1"/>
  <c r="F109" i="1"/>
  <c r="C109" i="1" s="1"/>
  <c r="F121" i="1"/>
  <c r="C121" i="1" s="1"/>
  <c r="F133" i="1"/>
  <c r="C133" i="1" s="1"/>
  <c r="F145" i="1"/>
  <c r="C145" i="1" s="1"/>
  <c r="F157" i="1"/>
  <c r="C157" i="1" s="1"/>
  <c r="F169" i="1"/>
  <c r="C169" i="1" s="1"/>
  <c r="F181" i="1"/>
  <c r="C181" i="1" s="1"/>
  <c r="F193" i="1"/>
  <c r="C193" i="1" s="1"/>
  <c r="F205" i="1"/>
  <c r="C205" i="1" s="1"/>
  <c r="F217" i="1"/>
  <c r="C217" i="1" s="1"/>
  <c r="F229" i="1"/>
  <c r="C229" i="1" s="1"/>
  <c r="F241" i="1"/>
  <c r="C241" i="1" s="1"/>
  <c r="F253" i="1"/>
  <c r="C253" i="1" s="1"/>
  <c r="F265" i="1"/>
  <c r="C265" i="1" s="1"/>
  <c r="F277" i="1"/>
  <c r="C277" i="1" s="1"/>
  <c r="F289" i="1"/>
  <c r="C289" i="1" s="1"/>
  <c r="F301" i="1"/>
  <c r="C301" i="1" s="1"/>
  <c r="F313" i="1"/>
  <c r="C313" i="1" s="1"/>
  <c r="F325" i="1"/>
  <c r="C325" i="1" s="1"/>
  <c r="F337" i="1"/>
  <c r="C337" i="1" s="1"/>
  <c r="F349" i="1"/>
  <c r="C349" i="1" s="1"/>
  <c r="F361" i="1"/>
  <c r="C361" i="1" s="1"/>
  <c r="F373" i="1"/>
  <c r="C373" i="1" s="1"/>
  <c r="F385" i="1"/>
  <c r="C385" i="1" s="1"/>
  <c r="F397" i="1"/>
  <c r="C397" i="1" s="1"/>
  <c r="F409" i="1"/>
  <c r="C409" i="1" s="1"/>
  <c r="F421" i="1"/>
  <c r="C421" i="1" s="1"/>
  <c r="F433" i="1"/>
  <c r="C433" i="1" s="1"/>
  <c r="F445" i="1"/>
  <c r="C445" i="1" s="1"/>
  <c r="F457" i="1"/>
  <c r="C457" i="1" s="1"/>
  <c r="F469" i="1"/>
  <c r="C469" i="1" s="1"/>
  <c r="F26" i="1"/>
  <c r="C26" i="1" s="1"/>
  <c r="F38" i="1"/>
  <c r="C38" i="1" s="1"/>
  <c r="F50" i="1"/>
  <c r="C50" i="1" s="1"/>
  <c r="F62" i="1"/>
  <c r="C62" i="1" s="1"/>
  <c r="F74" i="1"/>
  <c r="C74" i="1" s="1"/>
  <c r="F86" i="1"/>
  <c r="C86" i="1" s="1"/>
  <c r="F98" i="1"/>
  <c r="C98" i="1" s="1"/>
  <c r="F110" i="1"/>
  <c r="C110" i="1" s="1"/>
  <c r="F122" i="1"/>
  <c r="C122" i="1" s="1"/>
  <c r="F134" i="1"/>
  <c r="C134" i="1" s="1"/>
  <c r="F146" i="1"/>
  <c r="C146" i="1" s="1"/>
  <c r="F158" i="1"/>
  <c r="C158" i="1" s="1"/>
  <c r="F170" i="1"/>
  <c r="C170" i="1" s="1"/>
  <c r="F182" i="1"/>
  <c r="C182" i="1" s="1"/>
  <c r="F194" i="1"/>
  <c r="C194" i="1" s="1"/>
  <c r="F206" i="1"/>
  <c r="C206" i="1" s="1"/>
  <c r="F218" i="1"/>
  <c r="C218" i="1" s="1"/>
  <c r="F230" i="1"/>
  <c r="C230" i="1" s="1"/>
  <c r="F242" i="1"/>
  <c r="C242" i="1" s="1"/>
  <c r="F254" i="1"/>
  <c r="C254" i="1" s="1"/>
  <c r="F266" i="1"/>
  <c r="C266" i="1" s="1"/>
  <c r="F278" i="1"/>
  <c r="C278" i="1" s="1"/>
  <c r="F290" i="1"/>
  <c r="C290" i="1" s="1"/>
  <c r="F302" i="1"/>
  <c r="C302" i="1" s="1"/>
  <c r="F314" i="1"/>
  <c r="C314" i="1" s="1"/>
  <c r="F326" i="1"/>
  <c r="C326" i="1" s="1"/>
  <c r="F338" i="1"/>
  <c r="C338" i="1" s="1"/>
  <c r="F350" i="1"/>
  <c r="C350" i="1" s="1"/>
  <c r="F362" i="1"/>
  <c r="C362" i="1" s="1"/>
  <c r="F374" i="1"/>
  <c r="C374" i="1" s="1"/>
  <c r="F386" i="1"/>
  <c r="C386" i="1" s="1"/>
  <c r="F398" i="1"/>
  <c r="C398" i="1" s="1"/>
  <c r="F410" i="1"/>
  <c r="C410" i="1" s="1"/>
  <c r="F422" i="1"/>
  <c r="C422" i="1" s="1"/>
  <c r="F434" i="1"/>
  <c r="C434" i="1" s="1"/>
  <c r="F446" i="1"/>
  <c r="C446" i="1" s="1"/>
  <c r="F458" i="1"/>
  <c r="C458" i="1" s="1"/>
  <c r="F470" i="1"/>
  <c r="C470" i="1" s="1"/>
  <c r="F27" i="1"/>
  <c r="C27" i="1" s="1"/>
  <c r="F39" i="1"/>
  <c r="C39" i="1" s="1"/>
  <c r="F51" i="1"/>
  <c r="C51" i="1" s="1"/>
  <c r="F63" i="1"/>
  <c r="C63" i="1" s="1"/>
  <c r="F75" i="1"/>
  <c r="C75" i="1" s="1"/>
  <c r="F87" i="1"/>
  <c r="C87" i="1" s="1"/>
  <c r="F99" i="1"/>
  <c r="C99" i="1" s="1"/>
  <c r="F111" i="1"/>
  <c r="C111" i="1" s="1"/>
  <c r="F123" i="1"/>
  <c r="C123" i="1" s="1"/>
  <c r="F135" i="1"/>
  <c r="C135" i="1" s="1"/>
  <c r="F147" i="1"/>
  <c r="C147" i="1" s="1"/>
  <c r="F159" i="1"/>
  <c r="C159" i="1" s="1"/>
  <c r="F171" i="1"/>
  <c r="C171" i="1" s="1"/>
  <c r="F183" i="1"/>
  <c r="C183" i="1" s="1"/>
  <c r="F195" i="1"/>
  <c r="C195" i="1" s="1"/>
  <c r="F207" i="1"/>
  <c r="C207" i="1" s="1"/>
  <c r="F219" i="1"/>
  <c r="C219" i="1" s="1"/>
  <c r="F231" i="1"/>
  <c r="C231" i="1" s="1"/>
  <c r="F243" i="1"/>
  <c r="C243" i="1" s="1"/>
  <c r="F255" i="1"/>
  <c r="C255" i="1" s="1"/>
  <c r="F267" i="1"/>
  <c r="C267" i="1" s="1"/>
  <c r="F279" i="1"/>
  <c r="C279" i="1" s="1"/>
  <c r="F291" i="1"/>
  <c r="C291" i="1" s="1"/>
  <c r="F303" i="1"/>
  <c r="C303" i="1" s="1"/>
  <c r="F315" i="1"/>
  <c r="C315" i="1" s="1"/>
  <c r="F327" i="1"/>
  <c r="C327" i="1" s="1"/>
  <c r="F339" i="1"/>
  <c r="C339" i="1" s="1"/>
  <c r="F351" i="1"/>
  <c r="C351" i="1" s="1"/>
  <c r="F363" i="1"/>
  <c r="C363" i="1" s="1"/>
  <c r="F375" i="1"/>
  <c r="C375" i="1" s="1"/>
  <c r="F387" i="1"/>
  <c r="C387" i="1" s="1"/>
  <c r="F399" i="1"/>
  <c r="C399" i="1" s="1"/>
  <c r="F411" i="1"/>
  <c r="C411" i="1" s="1"/>
  <c r="F423" i="1"/>
  <c r="C423" i="1" s="1"/>
  <c r="F435" i="1"/>
  <c r="C435" i="1" s="1"/>
  <c r="F447" i="1"/>
  <c r="C447" i="1" s="1"/>
  <c r="F459" i="1"/>
  <c r="C459" i="1" s="1"/>
  <c r="F471" i="1"/>
  <c r="C471" i="1" s="1"/>
  <c r="F28" i="1"/>
  <c r="C28" i="1" s="1"/>
  <c r="F40" i="1"/>
  <c r="C40" i="1" s="1"/>
  <c r="F52" i="1"/>
  <c r="C52" i="1" s="1"/>
  <c r="F64" i="1"/>
  <c r="C64" i="1" s="1"/>
  <c r="F76" i="1"/>
  <c r="C76" i="1" s="1"/>
  <c r="F88" i="1"/>
  <c r="C88" i="1" s="1"/>
  <c r="F100" i="1"/>
  <c r="C100" i="1" s="1"/>
  <c r="F112" i="1"/>
  <c r="C112" i="1" s="1"/>
  <c r="F124" i="1"/>
  <c r="C124" i="1" s="1"/>
  <c r="F136" i="1"/>
  <c r="C136" i="1" s="1"/>
  <c r="F148" i="1"/>
  <c r="C148" i="1" s="1"/>
  <c r="F160" i="1"/>
  <c r="C160" i="1" s="1"/>
  <c r="F172" i="1"/>
  <c r="C172" i="1" s="1"/>
  <c r="F184" i="1"/>
  <c r="C184" i="1" s="1"/>
  <c r="F196" i="1"/>
  <c r="C196" i="1" s="1"/>
  <c r="F208" i="1"/>
  <c r="C208" i="1" s="1"/>
  <c r="F220" i="1"/>
  <c r="C220" i="1" s="1"/>
  <c r="F232" i="1"/>
  <c r="C232" i="1" s="1"/>
  <c r="F244" i="1"/>
  <c r="C244" i="1" s="1"/>
  <c r="F256" i="1"/>
  <c r="C256" i="1" s="1"/>
  <c r="F268" i="1"/>
  <c r="C268" i="1" s="1"/>
  <c r="F280" i="1"/>
  <c r="C280" i="1" s="1"/>
  <c r="F292" i="1"/>
  <c r="C292" i="1" s="1"/>
  <c r="F304" i="1"/>
  <c r="C304" i="1" s="1"/>
  <c r="F316" i="1"/>
  <c r="C316" i="1" s="1"/>
  <c r="F328" i="1"/>
  <c r="C328" i="1" s="1"/>
  <c r="F340" i="1"/>
  <c r="C340" i="1" s="1"/>
  <c r="F352" i="1"/>
  <c r="C352" i="1" s="1"/>
  <c r="F364" i="1"/>
  <c r="C364" i="1" s="1"/>
  <c r="F376" i="1"/>
  <c r="C376" i="1" s="1"/>
  <c r="F388" i="1"/>
  <c r="C388" i="1" s="1"/>
  <c r="F400" i="1"/>
  <c r="C400" i="1" s="1"/>
  <c r="F412" i="1"/>
  <c r="C412" i="1" s="1"/>
  <c r="F424" i="1"/>
  <c r="C424" i="1" s="1"/>
  <c r="F436" i="1"/>
  <c r="C436" i="1" s="1"/>
  <c r="F448" i="1"/>
  <c r="C448" i="1" s="1"/>
  <c r="F460" i="1"/>
  <c r="C460" i="1" s="1"/>
  <c r="F472" i="1"/>
  <c r="C472" i="1" s="1"/>
  <c r="F29" i="1"/>
  <c r="C29" i="1" s="1"/>
  <c r="F41" i="1"/>
  <c r="C41" i="1" s="1"/>
  <c r="F53" i="1"/>
  <c r="C53" i="1" s="1"/>
  <c r="F65" i="1"/>
  <c r="C65" i="1" s="1"/>
  <c r="F77" i="1"/>
  <c r="C77" i="1" s="1"/>
  <c r="F89" i="1"/>
  <c r="C89" i="1" s="1"/>
  <c r="F101" i="1"/>
  <c r="C101" i="1" s="1"/>
  <c r="F113" i="1"/>
  <c r="C113" i="1" s="1"/>
  <c r="F125" i="1"/>
  <c r="C125" i="1" s="1"/>
  <c r="F137" i="1"/>
  <c r="C137" i="1" s="1"/>
  <c r="F149" i="1"/>
  <c r="C149" i="1" s="1"/>
  <c r="F161" i="1"/>
  <c r="C161" i="1" s="1"/>
  <c r="F173" i="1"/>
  <c r="C173" i="1" s="1"/>
  <c r="F185" i="1"/>
  <c r="C185" i="1" s="1"/>
  <c r="F197" i="1"/>
  <c r="C197" i="1" s="1"/>
  <c r="F209" i="1"/>
  <c r="C209" i="1" s="1"/>
  <c r="F221" i="1"/>
  <c r="C221" i="1" s="1"/>
  <c r="F233" i="1"/>
  <c r="C233" i="1" s="1"/>
  <c r="F245" i="1"/>
  <c r="C245" i="1" s="1"/>
  <c r="F257" i="1"/>
  <c r="C257" i="1" s="1"/>
  <c r="F269" i="1"/>
  <c r="C269" i="1" s="1"/>
  <c r="F281" i="1"/>
  <c r="C281" i="1" s="1"/>
  <c r="F293" i="1"/>
  <c r="C293" i="1" s="1"/>
  <c r="F305" i="1"/>
  <c r="C305" i="1" s="1"/>
  <c r="F317" i="1"/>
  <c r="C317" i="1" s="1"/>
  <c r="F329" i="1"/>
  <c r="C329" i="1" s="1"/>
  <c r="F341" i="1"/>
  <c r="C341" i="1" s="1"/>
  <c r="F353" i="1"/>
  <c r="C353" i="1" s="1"/>
  <c r="F365" i="1"/>
  <c r="C365" i="1" s="1"/>
  <c r="F377" i="1"/>
  <c r="C377" i="1" s="1"/>
  <c r="F389" i="1"/>
  <c r="C389" i="1" s="1"/>
  <c r="F401" i="1"/>
  <c r="C401" i="1" s="1"/>
  <c r="F413" i="1"/>
  <c r="C413" i="1" s="1"/>
  <c r="F425" i="1"/>
  <c r="C425" i="1" s="1"/>
  <c r="F437" i="1"/>
  <c r="C437" i="1" s="1"/>
  <c r="F449" i="1"/>
  <c r="C449" i="1" s="1"/>
  <c r="F461" i="1"/>
  <c r="C461" i="1" s="1"/>
  <c r="F473" i="1"/>
  <c r="C473" i="1" s="1"/>
  <c r="F30" i="1"/>
  <c r="C30" i="1" s="1"/>
  <c r="F42" i="1"/>
  <c r="C42" i="1" s="1"/>
  <c r="F54" i="1"/>
  <c r="C54" i="1" s="1"/>
  <c r="F66" i="1"/>
  <c r="C66" i="1" s="1"/>
  <c r="F78" i="1"/>
  <c r="C78" i="1" s="1"/>
  <c r="F90" i="1"/>
  <c r="C90" i="1" s="1"/>
  <c r="F102" i="1"/>
  <c r="C102" i="1" s="1"/>
  <c r="F114" i="1"/>
  <c r="C114" i="1" s="1"/>
  <c r="F126" i="1"/>
  <c r="C126" i="1" s="1"/>
  <c r="F138" i="1"/>
  <c r="C138" i="1" s="1"/>
  <c r="F150" i="1"/>
  <c r="C150" i="1" s="1"/>
  <c r="F162" i="1"/>
  <c r="C162" i="1" s="1"/>
  <c r="F174" i="1"/>
  <c r="C174" i="1" s="1"/>
  <c r="F186" i="1"/>
  <c r="C186" i="1" s="1"/>
  <c r="F198" i="1"/>
  <c r="C198" i="1" s="1"/>
  <c r="F210" i="1"/>
  <c r="C210" i="1" s="1"/>
  <c r="F222" i="1"/>
  <c r="C222" i="1" s="1"/>
  <c r="F234" i="1"/>
  <c r="C234" i="1" s="1"/>
  <c r="F246" i="1"/>
  <c r="C246" i="1" s="1"/>
  <c r="F258" i="1"/>
  <c r="C258" i="1" s="1"/>
  <c r="F270" i="1"/>
  <c r="C270" i="1" s="1"/>
  <c r="F282" i="1"/>
  <c r="C282" i="1" s="1"/>
  <c r="F294" i="1"/>
  <c r="C294" i="1" s="1"/>
  <c r="F306" i="1"/>
  <c r="C306" i="1" s="1"/>
  <c r="F318" i="1"/>
  <c r="C318" i="1" s="1"/>
  <c r="F330" i="1"/>
  <c r="C330" i="1" s="1"/>
  <c r="F342" i="1"/>
  <c r="C342" i="1" s="1"/>
  <c r="F354" i="1"/>
  <c r="C354" i="1" s="1"/>
  <c r="F366" i="1"/>
  <c r="C366" i="1" s="1"/>
  <c r="F378" i="1"/>
  <c r="C378" i="1" s="1"/>
  <c r="F390" i="1"/>
  <c r="C390" i="1" s="1"/>
  <c r="F402" i="1"/>
  <c r="C402" i="1" s="1"/>
  <c r="F414" i="1"/>
  <c r="C414" i="1" s="1"/>
  <c r="F426" i="1"/>
  <c r="C426" i="1" s="1"/>
  <c r="F438" i="1"/>
  <c r="C438" i="1" s="1"/>
  <c r="F450" i="1"/>
  <c r="C450" i="1" s="1"/>
  <c r="F462" i="1"/>
  <c r="C462" i="1" s="1"/>
  <c r="F474" i="1"/>
  <c r="C474" i="1" s="1"/>
  <c r="F31" i="1"/>
  <c r="C31" i="1" s="1"/>
  <c r="F43" i="1"/>
  <c r="C43" i="1" s="1"/>
  <c r="F55" i="1"/>
  <c r="C55" i="1" s="1"/>
  <c r="F67" i="1"/>
  <c r="C67" i="1" s="1"/>
  <c r="F79" i="1"/>
  <c r="C79" i="1" s="1"/>
  <c r="F91" i="1"/>
  <c r="C91" i="1" s="1"/>
  <c r="F103" i="1"/>
  <c r="C103" i="1" s="1"/>
  <c r="F115" i="1"/>
  <c r="C115" i="1" s="1"/>
  <c r="F127" i="1"/>
  <c r="C127" i="1" s="1"/>
  <c r="F139" i="1"/>
  <c r="C139" i="1" s="1"/>
  <c r="F151" i="1"/>
  <c r="C151" i="1" s="1"/>
  <c r="F163" i="1"/>
  <c r="C163" i="1" s="1"/>
  <c r="F175" i="1"/>
  <c r="C175" i="1" s="1"/>
  <c r="F187" i="1"/>
  <c r="C187" i="1" s="1"/>
  <c r="F199" i="1"/>
  <c r="C199" i="1" s="1"/>
  <c r="F211" i="1"/>
  <c r="C211" i="1" s="1"/>
  <c r="F223" i="1"/>
  <c r="C223" i="1" s="1"/>
  <c r="F235" i="1"/>
  <c r="C235" i="1" s="1"/>
  <c r="F247" i="1"/>
  <c r="C247" i="1" s="1"/>
  <c r="F259" i="1"/>
  <c r="C259" i="1" s="1"/>
  <c r="F271" i="1"/>
  <c r="C271" i="1" s="1"/>
  <c r="F283" i="1"/>
  <c r="C283" i="1" s="1"/>
  <c r="F295" i="1"/>
  <c r="C295" i="1" s="1"/>
  <c r="F307" i="1"/>
  <c r="C307" i="1" s="1"/>
  <c r="F319" i="1"/>
  <c r="C319" i="1" s="1"/>
  <c r="F331" i="1"/>
  <c r="C331" i="1" s="1"/>
  <c r="F343" i="1"/>
  <c r="C343" i="1" s="1"/>
  <c r="F355" i="1"/>
  <c r="C355" i="1" s="1"/>
  <c r="F367" i="1"/>
  <c r="C367" i="1" s="1"/>
  <c r="F379" i="1"/>
  <c r="C379" i="1" s="1"/>
  <c r="F391" i="1"/>
  <c r="C391" i="1" s="1"/>
  <c r="F403" i="1"/>
  <c r="C403" i="1" s="1"/>
  <c r="F415" i="1"/>
  <c r="C415" i="1" s="1"/>
  <c r="F427" i="1"/>
  <c r="C427" i="1" s="1"/>
  <c r="F439" i="1"/>
  <c r="C439" i="1" s="1"/>
  <c r="F451" i="1"/>
  <c r="C451" i="1" s="1"/>
  <c r="F463" i="1"/>
  <c r="C463" i="1" s="1"/>
  <c r="F25" i="1"/>
  <c r="C25" i="1" s="1"/>
  <c r="E21" i="1"/>
  <c r="E13" i="1"/>
  <c r="E12" i="1"/>
  <c r="E19" i="1"/>
  <c r="E11" i="1"/>
  <c r="E20" i="1"/>
  <c r="E18" i="1"/>
  <c r="E10" i="1"/>
  <c r="E17" i="1"/>
  <c r="E9" i="1"/>
  <c r="E16" i="1"/>
  <c r="E23" i="1"/>
  <c r="E15" i="1"/>
  <c r="E22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25" i="1"/>
  <c r="B326" i="1"/>
  <c r="B327" i="1"/>
  <c r="B328" i="1"/>
  <c r="B329" i="1"/>
  <c r="D1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144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25" i="1"/>
  <c r="A23" i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F13" i="1" l="1"/>
  <c r="C13" i="1" s="1"/>
  <c r="F22" i="1"/>
  <c r="C22" i="1" s="1"/>
  <c r="F9" i="1"/>
  <c r="C9" i="1" s="1"/>
  <c r="F14" i="1"/>
  <c r="C14" i="1" s="1"/>
  <c r="F23" i="1"/>
  <c r="C23" i="1" s="1"/>
  <c r="F16" i="1"/>
  <c r="C16" i="1" s="1"/>
  <c r="F21" i="1"/>
  <c r="C21" i="1" s="1"/>
  <c r="F19" i="1"/>
  <c r="C19" i="1" s="1"/>
  <c r="C24" i="1"/>
  <c r="F17" i="1"/>
  <c r="C17" i="1" s="1"/>
  <c r="F12" i="1"/>
  <c r="C12" i="1" s="1"/>
  <c r="F20" i="1"/>
  <c r="C20" i="1" s="1"/>
  <c r="F15" i="1"/>
  <c r="C15" i="1" s="1"/>
  <c r="F18" i="1"/>
  <c r="C18" i="1" s="1"/>
  <c r="F11" i="1"/>
  <c r="C11" i="1" s="1"/>
  <c r="F10" i="1"/>
  <c r="C10" i="1" s="1"/>
  <c r="D12" i="1"/>
  <c r="D11" i="1"/>
  <c r="D10" i="1"/>
  <c r="D13" i="1"/>
  <c r="D17" i="1"/>
  <c r="D19" i="1"/>
  <c r="D16" i="1"/>
  <c r="D15" i="1"/>
  <c r="D18" i="1"/>
  <c r="D21" i="1"/>
  <c r="D22" i="1"/>
  <c r="D23" i="1"/>
  <c r="D20" i="1"/>
  <c r="A26" i="1"/>
  <c r="D26" i="1" l="1"/>
  <c r="A27" i="1"/>
  <c r="D27" i="1" l="1"/>
  <c r="A28" i="1"/>
  <c r="D28" i="1" l="1"/>
  <c r="A29" i="1"/>
  <c r="D29" i="1" l="1"/>
  <c r="A30" i="1"/>
  <c r="D30" i="1" l="1"/>
  <c r="A31" i="1"/>
  <c r="D31" i="1" l="1"/>
  <c r="A32" i="1"/>
  <c r="D32" i="1" l="1"/>
  <c r="A33" i="1"/>
  <c r="A34" i="1" l="1"/>
  <c r="D33" i="1"/>
  <c r="A35" i="1" l="1"/>
  <c r="D34" i="1"/>
  <c r="A36" i="1" l="1"/>
  <c r="D35" i="1"/>
  <c r="A37" i="1" l="1"/>
  <c r="D36" i="1"/>
  <c r="A38" i="1" l="1"/>
  <c r="D37" i="1"/>
  <c r="D38" i="1" l="1"/>
  <c r="A39" i="1"/>
  <c r="D39" i="1" l="1"/>
  <c r="A40" i="1"/>
  <c r="D40" i="1" l="1"/>
  <c r="A41" i="1"/>
  <c r="D41" i="1" l="1"/>
  <c r="A42" i="1"/>
  <c r="D42" i="1" l="1"/>
  <c r="A43" i="1"/>
  <c r="D43" i="1" l="1"/>
  <c r="A44" i="1"/>
  <c r="D44" i="1" l="1"/>
  <c r="A45" i="1"/>
  <c r="D45" i="1" l="1"/>
  <c r="A46" i="1"/>
  <c r="D46" i="1" l="1"/>
  <c r="A47" i="1"/>
  <c r="D47" i="1" l="1"/>
  <c r="A48" i="1"/>
  <c r="D48" i="1" l="1"/>
  <c r="A49" i="1"/>
  <c r="D49" i="1" l="1"/>
  <c r="A50" i="1"/>
  <c r="D50" i="1" l="1"/>
  <c r="A51" i="1"/>
  <c r="D51" i="1" l="1"/>
  <c r="A52" i="1"/>
  <c r="D52" i="1" l="1"/>
  <c r="A53" i="1"/>
  <c r="D53" i="1" l="1"/>
  <c r="A54" i="1"/>
  <c r="D54" i="1" l="1"/>
  <c r="A55" i="1"/>
  <c r="D55" i="1" l="1"/>
  <c r="A56" i="1"/>
  <c r="D56" i="1" l="1"/>
  <c r="A57" i="1"/>
  <c r="D57" i="1" l="1"/>
  <c r="A58" i="1"/>
  <c r="D58" i="1" l="1"/>
  <c r="A59" i="1"/>
  <c r="D59" i="1" l="1"/>
  <c r="A60" i="1"/>
  <c r="D60" i="1" l="1"/>
  <c r="A61" i="1"/>
  <c r="D61" i="1" l="1"/>
  <c r="A62" i="1"/>
  <c r="D62" i="1" l="1"/>
  <c r="A63" i="1"/>
  <c r="D63" i="1" l="1"/>
  <c r="A64" i="1"/>
  <c r="D64" i="1" l="1"/>
  <c r="A65" i="1"/>
  <c r="D65" i="1" l="1"/>
  <c r="A66" i="1"/>
  <c r="D66" i="1" l="1"/>
  <c r="A67" i="1"/>
  <c r="D67" i="1" l="1"/>
  <c r="A68" i="1"/>
  <c r="D68" i="1" l="1"/>
  <c r="A69" i="1"/>
  <c r="D69" i="1" l="1"/>
  <c r="A70" i="1"/>
  <c r="D70" i="1" l="1"/>
  <c r="A71" i="1"/>
  <c r="D71" i="1" l="1"/>
  <c r="A72" i="1"/>
  <c r="D72" i="1" l="1"/>
  <c r="A73" i="1"/>
  <c r="D73" i="1" l="1"/>
  <c r="A74" i="1"/>
  <c r="D74" i="1" l="1"/>
  <c r="A75" i="1"/>
  <c r="D75" i="1" l="1"/>
  <c r="A76" i="1"/>
  <c r="D76" i="1" l="1"/>
  <c r="A77" i="1"/>
  <c r="D77" i="1" l="1"/>
  <c r="A78" i="1"/>
  <c r="D78" i="1" l="1"/>
  <c r="A79" i="1"/>
  <c r="D79" i="1" l="1"/>
  <c r="A80" i="1"/>
  <c r="D80" i="1" l="1"/>
  <c r="A81" i="1"/>
  <c r="D81" i="1" l="1"/>
  <c r="A82" i="1"/>
  <c r="D82" i="1" l="1"/>
  <c r="A83" i="1"/>
  <c r="D83" i="1" l="1"/>
  <c r="A84" i="1"/>
  <c r="D84" i="1" l="1"/>
  <c r="A85" i="1"/>
  <c r="D85" i="1" l="1"/>
  <c r="A86" i="1"/>
  <c r="D86" i="1" l="1"/>
  <c r="A87" i="1"/>
  <c r="D87" i="1" l="1"/>
  <c r="A88" i="1"/>
  <c r="D88" i="1" l="1"/>
  <c r="A89" i="1"/>
  <c r="D89" i="1" l="1"/>
  <c r="A90" i="1"/>
  <c r="D90" i="1" l="1"/>
  <c r="A91" i="1"/>
  <c r="D91" i="1" l="1"/>
  <c r="A92" i="1"/>
  <c r="D92" i="1" l="1"/>
  <c r="A93" i="1"/>
  <c r="D93" i="1" l="1"/>
  <c r="A94" i="1"/>
  <c r="D94" i="1" l="1"/>
  <c r="A95" i="1"/>
  <c r="D95" i="1" l="1"/>
  <c r="A96" i="1"/>
  <c r="D96" i="1" l="1"/>
  <c r="A97" i="1"/>
  <c r="D97" i="1" l="1"/>
  <c r="A98" i="1"/>
  <c r="D98" i="1" l="1"/>
  <c r="A99" i="1"/>
  <c r="D99" i="1" l="1"/>
  <c r="A100" i="1"/>
  <c r="D100" i="1" l="1"/>
  <c r="A101" i="1"/>
  <c r="D101" i="1" l="1"/>
  <c r="A102" i="1"/>
  <c r="D102" i="1" l="1"/>
  <c r="A103" i="1"/>
  <c r="D103" i="1" l="1"/>
  <c r="A104" i="1"/>
  <c r="D104" i="1" l="1"/>
  <c r="A105" i="1"/>
  <c r="D105" i="1" l="1"/>
  <c r="A106" i="1"/>
  <c r="D106" i="1" l="1"/>
  <c r="A107" i="1"/>
  <c r="D107" i="1" l="1"/>
  <c r="A108" i="1"/>
  <c r="D108" i="1" l="1"/>
  <c r="A109" i="1"/>
  <c r="D109" i="1" l="1"/>
  <c r="A110" i="1"/>
  <c r="D110" i="1" l="1"/>
  <c r="A111" i="1"/>
  <c r="D111" i="1" l="1"/>
  <c r="A112" i="1"/>
  <c r="D112" i="1" l="1"/>
  <c r="A113" i="1"/>
  <c r="D113" i="1" l="1"/>
  <c r="A114" i="1"/>
  <c r="D114" i="1" l="1"/>
  <c r="A115" i="1"/>
  <c r="D115" i="1" l="1"/>
  <c r="A116" i="1"/>
  <c r="D116" i="1" l="1"/>
  <c r="A117" i="1"/>
  <c r="D117" i="1" l="1"/>
  <c r="A118" i="1"/>
  <c r="D118" i="1" l="1"/>
  <c r="A119" i="1"/>
  <c r="D119" i="1" l="1"/>
  <c r="A120" i="1"/>
  <c r="D120" i="1" l="1"/>
  <c r="A121" i="1"/>
  <c r="D121" i="1" l="1"/>
  <c r="A122" i="1"/>
  <c r="D122" i="1" l="1"/>
  <c r="A123" i="1"/>
  <c r="D123" i="1" l="1"/>
  <c r="A124" i="1"/>
  <c r="D124" i="1" l="1"/>
  <c r="A125" i="1"/>
  <c r="D125" i="1" l="1"/>
  <c r="A126" i="1"/>
  <c r="D126" i="1" l="1"/>
  <c r="A127" i="1"/>
  <c r="D127" i="1" l="1"/>
  <c r="A128" i="1"/>
  <c r="D128" i="1" l="1"/>
  <c r="A129" i="1"/>
  <c r="D129" i="1" l="1"/>
  <c r="A130" i="1"/>
  <c r="D130" i="1" l="1"/>
  <c r="A131" i="1"/>
  <c r="D131" i="1" l="1"/>
  <c r="A132" i="1"/>
  <c r="D132" i="1" l="1"/>
  <c r="A133" i="1"/>
  <c r="D133" i="1" l="1"/>
  <c r="A134" i="1"/>
  <c r="D134" i="1" l="1"/>
  <c r="A135" i="1"/>
  <c r="D135" i="1" l="1"/>
  <c r="A136" i="1"/>
  <c r="D136" i="1" l="1"/>
  <c r="A137" i="1"/>
  <c r="D137" i="1" l="1"/>
  <c r="A138" i="1"/>
  <c r="D138" i="1" l="1"/>
  <c r="A139" i="1"/>
  <c r="D139" i="1" l="1"/>
  <c r="A140" i="1"/>
  <c r="D140" i="1" l="1"/>
  <c r="A141" i="1"/>
  <c r="D141" i="1" l="1"/>
  <c r="A142" i="1"/>
  <c r="D142" i="1" l="1"/>
  <c r="A143" i="1"/>
  <c r="D143" i="1" l="1"/>
  <c r="A144" i="1"/>
  <c r="D144" i="1" l="1"/>
  <c r="A145" i="1"/>
  <c r="D145" i="1" l="1"/>
  <c r="A146" i="1"/>
  <c r="D146" i="1" l="1"/>
  <c r="A147" i="1"/>
  <c r="D147" i="1" l="1"/>
  <c r="A148" i="1"/>
  <c r="D148" i="1" l="1"/>
  <c r="A149" i="1"/>
  <c r="D149" i="1" l="1"/>
  <c r="A150" i="1"/>
  <c r="D150" i="1" l="1"/>
  <c r="A151" i="1"/>
  <c r="D151" i="1" l="1"/>
  <c r="A152" i="1"/>
  <c r="D152" i="1" l="1"/>
  <c r="A153" i="1"/>
  <c r="D153" i="1" l="1"/>
  <c r="A154" i="1"/>
  <c r="D154" i="1" l="1"/>
  <c r="A155" i="1"/>
  <c r="D155" i="1" l="1"/>
  <c r="A156" i="1"/>
  <c r="D156" i="1" l="1"/>
  <c r="A157" i="1"/>
  <c r="D157" i="1" l="1"/>
  <c r="A158" i="1"/>
  <c r="D158" i="1" l="1"/>
  <c r="A159" i="1"/>
  <c r="D159" i="1" l="1"/>
  <c r="A160" i="1"/>
  <c r="D160" i="1" l="1"/>
  <c r="A161" i="1"/>
  <c r="D161" i="1" l="1"/>
  <c r="A162" i="1"/>
  <c r="D162" i="1" l="1"/>
  <c r="A163" i="1"/>
  <c r="D163" i="1" l="1"/>
  <c r="A164" i="1"/>
  <c r="D164" i="1" l="1"/>
  <c r="A165" i="1"/>
  <c r="D165" i="1" l="1"/>
  <c r="A166" i="1"/>
  <c r="D166" i="1" l="1"/>
  <c r="A167" i="1"/>
  <c r="D167" i="1" l="1"/>
  <c r="A168" i="1"/>
  <c r="D168" i="1" l="1"/>
  <c r="A169" i="1"/>
  <c r="D169" i="1" l="1"/>
  <c r="A170" i="1"/>
  <c r="D170" i="1" l="1"/>
  <c r="A171" i="1"/>
  <c r="D171" i="1" l="1"/>
  <c r="A172" i="1"/>
  <c r="D172" i="1" l="1"/>
  <c r="A173" i="1"/>
  <c r="D173" i="1" l="1"/>
  <c r="A174" i="1"/>
  <c r="D174" i="1" l="1"/>
  <c r="A175" i="1"/>
  <c r="D175" i="1" l="1"/>
  <c r="A176" i="1"/>
  <c r="D176" i="1" l="1"/>
  <c r="A177" i="1"/>
  <c r="D177" i="1" l="1"/>
  <c r="A178" i="1"/>
  <c r="D178" i="1" l="1"/>
  <c r="A179" i="1"/>
  <c r="D179" i="1" l="1"/>
  <c r="A180" i="1"/>
  <c r="D180" i="1" l="1"/>
  <c r="A181" i="1"/>
  <c r="D181" i="1" l="1"/>
  <c r="A182" i="1"/>
  <c r="D182" i="1" l="1"/>
  <c r="A183" i="1"/>
  <c r="D183" i="1" l="1"/>
  <c r="A184" i="1"/>
  <c r="D184" i="1" l="1"/>
  <c r="A185" i="1"/>
  <c r="D185" i="1" l="1"/>
  <c r="A186" i="1"/>
  <c r="D186" i="1" l="1"/>
  <c r="A187" i="1"/>
  <c r="D187" i="1" l="1"/>
  <c r="A188" i="1"/>
  <c r="D188" i="1" l="1"/>
  <c r="A189" i="1"/>
  <c r="D189" i="1" l="1"/>
  <c r="A190" i="1"/>
  <c r="D190" i="1" l="1"/>
  <c r="A191" i="1"/>
  <c r="D191" i="1" l="1"/>
  <c r="A192" i="1"/>
  <c r="D192" i="1" l="1"/>
  <c r="A193" i="1"/>
  <c r="D193" i="1" l="1"/>
  <c r="A194" i="1"/>
  <c r="D194" i="1" l="1"/>
  <c r="A195" i="1"/>
  <c r="D195" i="1" l="1"/>
  <c r="A196" i="1"/>
  <c r="D196" i="1" l="1"/>
  <c r="A197" i="1"/>
  <c r="D197" i="1" l="1"/>
  <c r="A198" i="1"/>
  <c r="D198" i="1" l="1"/>
  <c r="A199" i="1"/>
  <c r="D199" i="1" l="1"/>
  <c r="A200" i="1"/>
  <c r="D200" i="1" l="1"/>
  <c r="A201" i="1"/>
  <c r="D201" i="1" l="1"/>
  <c r="A202" i="1"/>
  <c r="D202" i="1" l="1"/>
  <c r="A203" i="1"/>
  <c r="D203" i="1" l="1"/>
  <c r="A204" i="1"/>
  <c r="D204" i="1" l="1"/>
  <c r="A205" i="1"/>
  <c r="D205" i="1" l="1"/>
  <c r="A206" i="1"/>
  <c r="D206" i="1" l="1"/>
  <c r="A207" i="1"/>
  <c r="D207" i="1" l="1"/>
  <c r="A208" i="1"/>
  <c r="D208" i="1" l="1"/>
  <c r="A209" i="1"/>
  <c r="D209" i="1" l="1"/>
  <c r="A210" i="1"/>
  <c r="D210" i="1" l="1"/>
  <c r="A211" i="1"/>
  <c r="D211" i="1" l="1"/>
  <c r="A212" i="1"/>
  <c r="D212" i="1" l="1"/>
  <c r="A213" i="1"/>
  <c r="D213" i="1" l="1"/>
  <c r="A214" i="1"/>
  <c r="D214" i="1" l="1"/>
  <c r="A215" i="1"/>
  <c r="D215" i="1" l="1"/>
  <c r="A216" i="1"/>
  <c r="D216" i="1" l="1"/>
  <c r="A217" i="1"/>
  <c r="D217" i="1" l="1"/>
  <c r="A218" i="1"/>
  <c r="D218" i="1" l="1"/>
  <c r="A219" i="1"/>
  <c r="D219" i="1" l="1"/>
  <c r="A220" i="1"/>
  <c r="D220" i="1" l="1"/>
  <c r="A221" i="1"/>
  <c r="D221" i="1" l="1"/>
  <c r="A222" i="1"/>
  <c r="D222" i="1" l="1"/>
  <c r="A223" i="1"/>
  <c r="D223" i="1" l="1"/>
  <c r="A224" i="1"/>
  <c r="D224" i="1" l="1"/>
  <c r="A225" i="1"/>
  <c r="D225" i="1" l="1"/>
  <c r="A226" i="1"/>
  <c r="D226" i="1" l="1"/>
  <c r="A227" i="1"/>
  <c r="D227" i="1" l="1"/>
  <c r="A228" i="1"/>
  <c r="D228" i="1" l="1"/>
  <c r="A229" i="1"/>
  <c r="D229" i="1" l="1"/>
  <c r="A230" i="1"/>
  <c r="D230" i="1" l="1"/>
  <c r="A231" i="1"/>
  <c r="D231" i="1" l="1"/>
  <c r="A232" i="1"/>
  <c r="D232" i="1" l="1"/>
  <c r="A233" i="1"/>
  <c r="D233" i="1" l="1"/>
  <c r="A234" i="1"/>
  <c r="D234" i="1" l="1"/>
  <c r="A235" i="1"/>
  <c r="D235" i="1" l="1"/>
  <c r="A236" i="1"/>
  <c r="D236" i="1" l="1"/>
  <c r="A237" i="1"/>
  <c r="D237" i="1" l="1"/>
  <c r="A238" i="1"/>
  <c r="D238" i="1" l="1"/>
  <c r="A239" i="1"/>
  <c r="D239" i="1" l="1"/>
  <c r="A240" i="1"/>
  <c r="D240" i="1" l="1"/>
  <c r="A241" i="1"/>
  <c r="D241" i="1" l="1"/>
  <c r="A242" i="1"/>
  <c r="D242" i="1" l="1"/>
  <c r="A243" i="1"/>
  <c r="D243" i="1" l="1"/>
  <c r="A244" i="1"/>
  <c r="D244" i="1" l="1"/>
  <c r="A245" i="1"/>
  <c r="D245" i="1" l="1"/>
  <c r="A246" i="1"/>
  <c r="D246" i="1" l="1"/>
  <c r="A247" i="1"/>
  <c r="D247" i="1" l="1"/>
  <c r="A248" i="1"/>
  <c r="D248" i="1" l="1"/>
  <c r="A249" i="1"/>
  <c r="D249" i="1" l="1"/>
  <c r="A250" i="1"/>
  <c r="D250" i="1" l="1"/>
  <c r="A251" i="1"/>
  <c r="D251" i="1" l="1"/>
  <c r="A252" i="1"/>
  <c r="D252" i="1" l="1"/>
  <c r="A253" i="1"/>
  <c r="D253" i="1" l="1"/>
  <c r="A254" i="1"/>
  <c r="D254" i="1" l="1"/>
  <c r="A255" i="1"/>
  <c r="D255" i="1" l="1"/>
  <c r="A256" i="1"/>
  <c r="D256" i="1" l="1"/>
  <c r="A257" i="1"/>
  <c r="D257" i="1" l="1"/>
  <c r="A258" i="1"/>
  <c r="D258" i="1" l="1"/>
  <c r="A259" i="1"/>
  <c r="D259" i="1" l="1"/>
  <c r="A260" i="1"/>
  <c r="D260" i="1" l="1"/>
  <c r="A261" i="1"/>
  <c r="D261" i="1" l="1"/>
  <c r="A262" i="1"/>
  <c r="D262" i="1" l="1"/>
  <c r="A263" i="1"/>
  <c r="D263" i="1" l="1"/>
  <c r="A264" i="1"/>
  <c r="D264" i="1" l="1"/>
  <c r="A265" i="1"/>
  <c r="D265" i="1" l="1"/>
  <c r="A266" i="1"/>
  <c r="D266" i="1" l="1"/>
  <c r="A267" i="1"/>
  <c r="D267" i="1" l="1"/>
  <c r="A268" i="1"/>
  <c r="D268" i="1" l="1"/>
  <c r="A269" i="1"/>
  <c r="D269" i="1" l="1"/>
  <c r="A270" i="1"/>
  <c r="D270" i="1" l="1"/>
  <c r="A271" i="1"/>
  <c r="D271" i="1" l="1"/>
  <c r="A272" i="1"/>
  <c r="D272" i="1" l="1"/>
  <c r="A273" i="1"/>
  <c r="D273" i="1" l="1"/>
  <c r="A274" i="1"/>
  <c r="D274" i="1" l="1"/>
  <c r="A275" i="1"/>
  <c r="D275" i="1" l="1"/>
  <c r="A276" i="1"/>
  <c r="D276" i="1" l="1"/>
  <c r="A277" i="1"/>
  <c r="D277" i="1" l="1"/>
  <c r="A278" i="1"/>
  <c r="D278" i="1" l="1"/>
  <c r="A279" i="1"/>
  <c r="D279" i="1" l="1"/>
  <c r="A280" i="1"/>
  <c r="D280" i="1" l="1"/>
  <c r="A281" i="1"/>
  <c r="D281" i="1" l="1"/>
  <c r="A282" i="1"/>
  <c r="D282" i="1" l="1"/>
  <c r="A283" i="1"/>
  <c r="D283" i="1" l="1"/>
  <c r="A284" i="1"/>
  <c r="D284" i="1" l="1"/>
  <c r="A285" i="1"/>
  <c r="D285" i="1" l="1"/>
  <c r="A286" i="1"/>
  <c r="D286" i="1" l="1"/>
  <c r="A287" i="1"/>
  <c r="D287" i="1" l="1"/>
  <c r="A288" i="1"/>
  <c r="D288" i="1" l="1"/>
  <c r="A289" i="1"/>
  <c r="D289" i="1" l="1"/>
  <c r="A290" i="1"/>
  <c r="D290" i="1" l="1"/>
  <c r="A291" i="1"/>
  <c r="D291" i="1" l="1"/>
  <c r="A292" i="1"/>
  <c r="D292" i="1" l="1"/>
  <c r="A293" i="1"/>
  <c r="D293" i="1" l="1"/>
  <c r="A294" i="1"/>
  <c r="D294" i="1" l="1"/>
  <c r="A295" i="1"/>
  <c r="D295" i="1" l="1"/>
  <c r="A296" i="1"/>
  <c r="D296" i="1" l="1"/>
  <c r="A297" i="1"/>
  <c r="D297" i="1" l="1"/>
  <c r="A298" i="1"/>
  <c r="D298" i="1" l="1"/>
  <c r="A299" i="1"/>
  <c r="D299" i="1" l="1"/>
  <c r="A300" i="1"/>
  <c r="D300" i="1" l="1"/>
  <c r="A301" i="1"/>
  <c r="D301" i="1" l="1"/>
  <c r="A302" i="1"/>
  <c r="D302" i="1" l="1"/>
  <c r="A303" i="1"/>
  <c r="D303" i="1" l="1"/>
  <c r="A304" i="1"/>
  <c r="D304" i="1" l="1"/>
  <c r="A305" i="1"/>
  <c r="D305" i="1" l="1"/>
  <c r="A306" i="1"/>
  <c r="D306" i="1" l="1"/>
  <c r="A307" i="1"/>
  <c r="D307" i="1" l="1"/>
  <c r="A308" i="1"/>
  <c r="D308" i="1" l="1"/>
  <c r="A309" i="1"/>
  <c r="D309" i="1" l="1"/>
  <c r="A310" i="1"/>
  <c r="D310" i="1" l="1"/>
  <c r="A311" i="1"/>
  <c r="D311" i="1" l="1"/>
  <c r="A312" i="1"/>
  <c r="D312" i="1" l="1"/>
  <c r="A313" i="1"/>
  <c r="D313" i="1" l="1"/>
  <c r="A314" i="1"/>
  <c r="D314" i="1" l="1"/>
  <c r="A315" i="1"/>
  <c r="D315" i="1" l="1"/>
  <c r="A316" i="1"/>
  <c r="D316" i="1" l="1"/>
  <c r="A317" i="1"/>
  <c r="D317" i="1" l="1"/>
  <c r="A318" i="1"/>
  <c r="D318" i="1" l="1"/>
  <c r="A319" i="1"/>
  <c r="D319" i="1" l="1"/>
  <c r="A320" i="1"/>
  <c r="D320" i="1" l="1"/>
  <c r="A321" i="1"/>
  <c r="D321" i="1" l="1"/>
  <c r="A322" i="1"/>
  <c r="D322" i="1" l="1"/>
  <c r="A323" i="1"/>
  <c r="D323" i="1" l="1"/>
  <c r="A324" i="1"/>
  <c r="D324" i="1" l="1"/>
  <c r="A325" i="1"/>
  <c r="D325" i="1" l="1"/>
  <c r="A326" i="1"/>
  <c r="D326" i="1" l="1"/>
  <c r="A327" i="1"/>
  <c r="D327" i="1" l="1"/>
  <c r="A328" i="1"/>
  <c r="D328" i="1" l="1"/>
  <c r="A329" i="1"/>
  <c r="D329" i="1" l="1"/>
  <c r="A330" i="1"/>
  <c r="D330" i="1" l="1"/>
  <c r="A331" i="1"/>
  <c r="D331" i="1" l="1"/>
  <c r="A332" i="1"/>
  <c r="D332" i="1" l="1"/>
  <c r="A333" i="1"/>
  <c r="D333" i="1" l="1"/>
  <c r="A334" i="1"/>
  <c r="D334" i="1" l="1"/>
  <c r="A335" i="1"/>
  <c r="D335" i="1" l="1"/>
  <c r="A336" i="1"/>
  <c r="D336" i="1" l="1"/>
  <c r="A337" i="1"/>
  <c r="D337" i="1" l="1"/>
  <c r="A338" i="1"/>
  <c r="D338" i="1" l="1"/>
  <c r="A339" i="1"/>
  <c r="D339" i="1" l="1"/>
  <c r="A340" i="1"/>
  <c r="D340" i="1" l="1"/>
  <c r="A341" i="1"/>
  <c r="D341" i="1" l="1"/>
  <c r="A342" i="1"/>
  <c r="D342" i="1" l="1"/>
  <c r="A343" i="1"/>
  <c r="D343" i="1" l="1"/>
  <c r="A344" i="1"/>
  <c r="D344" i="1" l="1"/>
  <c r="A345" i="1"/>
  <c r="D345" i="1" l="1"/>
  <c r="A346" i="1"/>
  <c r="D346" i="1" l="1"/>
  <c r="A347" i="1"/>
  <c r="D347" i="1" l="1"/>
  <c r="A348" i="1"/>
  <c r="D348" i="1" l="1"/>
  <c r="A349" i="1"/>
  <c r="D349" i="1" l="1"/>
  <c r="A350" i="1"/>
  <c r="D350" i="1" l="1"/>
  <c r="A351" i="1"/>
  <c r="D351" i="1" l="1"/>
  <c r="A352" i="1"/>
  <c r="D352" i="1" l="1"/>
  <c r="A353" i="1"/>
  <c r="D353" i="1" l="1"/>
  <c r="A354" i="1"/>
  <c r="D354" i="1" l="1"/>
  <c r="A355" i="1"/>
  <c r="D355" i="1" l="1"/>
  <c r="A356" i="1"/>
  <c r="D356" i="1" l="1"/>
  <c r="A357" i="1"/>
  <c r="D357" i="1" l="1"/>
  <c r="A358" i="1"/>
  <c r="D358" i="1" l="1"/>
  <c r="A359" i="1"/>
  <c r="D359" i="1" l="1"/>
  <c r="A360" i="1"/>
  <c r="D360" i="1" l="1"/>
  <c r="A361" i="1"/>
  <c r="D361" i="1" l="1"/>
  <c r="A362" i="1"/>
  <c r="D362" i="1" l="1"/>
  <c r="A363" i="1"/>
  <c r="D363" i="1" l="1"/>
  <c r="A364" i="1"/>
  <c r="D364" i="1" l="1"/>
  <c r="A365" i="1"/>
  <c r="D365" i="1" l="1"/>
  <c r="A366" i="1"/>
  <c r="D366" i="1" l="1"/>
  <c r="A367" i="1"/>
  <c r="D367" i="1" l="1"/>
  <c r="A368" i="1"/>
  <c r="D368" i="1" l="1"/>
  <c r="A369" i="1"/>
  <c r="D369" i="1" l="1"/>
  <c r="A370" i="1"/>
  <c r="D370" i="1" l="1"/>
  <c r="A371" i="1"/>
  <c r="D371" i="1" l="1"/>
  <c r="A372" i="1"/>
  <c r="D372" i="1" l="1"/>
  <c r="A373" i="1"/>
  <c r="D373" i="1" l="1"/>
  <c r="A374" i="1"/>
  <c r="D374" i="1" l="1"/>
  <c r="A375" i="1"/>
  <c r="D375" i="1" l="1"/>
  <c r="A376" i="1"/>
  <c r="D376" i="1" l="1"/>
  <c r="A377" i="1"/>
  <c r="D377" i="1" l="1"/>
  <c r="A378" i="1"/>
  <c r="D378" i="1" l="1"/>
  <c r="A379" i="1"/>
  <c r="D379" i="1" l="1"/>
  <c r="A380" i="1"/>
  <c r="D380" i="1" l="1"/>
  <c r="A381" i="1"/>
  <c r="D381" i="1" l="1"/>
  <c r="A382" i="1"/>
  <c r="D382" i="1" l="1"/>
  <c r="A383" i="1"/>
  <c r="D383" i="1" l="1"/>
  <c r="A384" i="1"/>
  <c r="D384" i="1" l="1"/>
  <c r="A385" i="1"/>
  <c r="D385" i="1" l="1"/>
  <c r="A386" i="1"/>
  <c r="D386" i="1" l="1"/>
  <c r="A387" i="1"/>
  <c r="D387" i="1" l="1"/>
  <c r="A388" i="1"/>
  <c r="D388" i="1" l="1"/>
  <c r="A389" i="1"/>
  <c r="D389" i="1" l="1"/>
  <c r="A390" i="1"/>
  <c r="D390" i="1" l="1"/>
  <c r="A391" i="1"/>
  <c r="D391" i="1" l="1"/>
  <c r="A392" i="1"/>
  <c r="D392" i="1" l="1"/>
  <c r="A393" i="1"/>
  <c r="D393" i="1" l="1"/>
  <c r="A394" i="1"/>
  <c r="D394" i="1" l="1"/>
  <c r="A395" i="1"/>
  <c r="D395" i="1" l="1"/>
  <c r="A396" i="1"/>
  <c r="D396" i="1" l="1"/>
  <c r="A397" i="1"/>
  <c r="D397" i="1" l="1"/>
  <c r="A398" i="1"/>
  <c r="D398" i="1" l="1"/>
  <c r="A399" i="1"/>
  <c r="D399" i="1" l="1"/>
  <c r="A400" i="1"/>
  <c r="D400" i="1" l="1"/>
  <c r="A401" i="1"/>
  <c r="D401" i="1" l="1"/>
  <c r="A402" i="1"/>
  <c r="D402" i="1" l="1"/>
  <c r="A403" i="1"/>
  <c r="D403" i="1" l="1"/>
  <c r="A404" i="1"/>
  <c r="D404" i="1" l="1"/>
  <c r="A405" i="1"/>
  <c r="D405" i="1" l="1"/>
  <c r="A406" i="1"/>
  <c r="D406" i="1" l="1"/>
  <c r="A407" i="1"/>
  <c r="D407" i="1" l="1"/>
  <c r="A408" i="1"/>
  <c r="D408" i="1" l="1"/>
  <c r="A409" i="1"/>
  <c r="D409" i="1" l="1"/>
  <c r="A410" i="1"/>
  <c r="D410" i="1" l="1"/>
  <c r="A411" i="1"/>
  <c r="D411" i="1" l="1"/>
  <c r="A412" i="1"/>
  <c r="D412" i="1" l="1"/>
  <c r="A413" i="1"/>
  <c r="D413" i="1" l="1"/>
  <c r="A414" i="1"/>
  <c r="D414" i="1" l="1"/>
  <c r="A415" i="1"/>
  <c r="D415" i="1" l="1"/>
  <c r="A416" i="1"/>
  <c r="D416" i="1" l="1"/>
  <c r="A417" i="1"/>
  <c r="D417" i="1" l="1"/>
  <c r="A418" i="1"/>
  <c r="D418" i="1" l="1"/>
  <c r="A419" i="1"/>
  <c r="D419" i="1" l="1"/>
  <c r="A420" i="1"/>
  <c r="D420" i="1" l="1"/>
  <c r="A421" i="1"/>
  <c r="D421" i="1" l="1"/>
  <c r="A422" i="1"/>
  <c r="D422" i="1" l="1"/>
  <c r="A423" i="1"/>
  <c r="D423" i="1" l="1"/>
  <c r="A424" i="1"/>
  <c r="D424" i="1" l="1"/>
  <c r="A425" i="1"/>
  <c r="D425" i="1" l="1"/>
  <c r="A426" i="1"/>
  <c r="D426" i="1" l="1"/>
  <c r="A427" i="1"/>
  <c r="D427" i="1" l="1"/>
  <c r="A428" i="1"/>
  <c r="D428" i="1" l="1"/>
  <c r="A429" i="1"/>
  <c r="D429" i="1" l="1"/>
  <c r="A430" i="1"/>
  <c r="D430" i="1" l="1"/>
  <c r="A431" i="1"/>
  <c r="D431" i="1" l="1"/>
  <c r="A432" i="1"/>
  <c r="D432" i="1" l="1"/>
  <c r="A433" i="1"/>
  <c r="D433" i="1" l="1"/>
  <c r="A434" i="1"/>
  <c r="D434" i="1" l="1"/>
  <c r="A435" i="1"/>
  <c r="D435" i="1" l="1"/>
  <c r="A436" i="1"/>
  <c r="D436" i="1" l="1"/>
  <c r="A437" i="1"/>
  <c r="D437" i="1" l="1"/>
  <c r="A438" i="1"/>
  <c r="D438" i="1" l="1"/>
  <c r="A439" i="1"/>
  <c r="D439" i="1" l="1"/>
  <c r="A440" i="1"/>
  <c r="D440" i="1" l="1"/>
  <c r="A441" i="1"/>
  <c r="D441" i="1" l="1"/>
  <c r="A442" i="1"/>
  <c r="D442" i="1" l="1"/>
  <c r="A443" i="1"/>
  <c r="D443" i="1" l="1"/>
  <c r="A444" i="1"/>
  <c r="D444" i="1" l="1"/>
  <c r="A445" i="1"/>
  <c r="D445" i="1" l="1"/>
  <c r="A446" i="1"/>
  <c r="D446" i="1" l="1"/>
  <c r="A447" i="1"/>
  <c r="D447" i="1" l="1"/>
  <c r="A448" i="1"/>
  <c r="D448" i="1" l="1"/>
  <c r="A449" i="1"/>
  <c r="D449" i="1" l="1"/>
  <c r="A450" i="1"/>
  <c r="D450" i="1" l="1"/>
  <c r="A451" i="1"/>
  <c r="D451" i="1" l="1"/>
  <c r="A452" i="1"/>
  <c r="D452" i="1" l="1"/>
  <c r="A453" i="1"/>
  <c r="D453" i="1" l="1"/>
  <c r="A454" i="1"/>
  <c r="D454" i="1" l="1"/>
  <c r="A455" i="1"/>
  <c r="D455" i="1" l="1"/>
  <c r="A456" i="1"/>
  <c r="D456" i="1" l="1"/>
  <c r="A457" i="1"/>
  <c r="D457" i="1" l="1"/>
  <c r="A458" i="1"/>
  <c r="D458" i="1" l="1"/>
  <c r="A459" i="1"/>
  <c r="D459" i="1" l="1"/>
  <c r="A460" i="1"/>
  <c r="D460" i="1" l="1"/>
  <c r="A461" i="1"/>
  <c r="D461" i="1" l="1"/>
  <c r="A462" i="1"/>
  <c r="D462" i="1" l="1"/>
  <c r="A463" i="1"/>
  <c r="D463" i="1" l="1"/>
  <c r="A464" i="1"/>
  <c r="D464" i="1" l="1"/>
  <c r="A465" i="1"/>
  <c r="D465" i="1" l="1"/>
  <c r="A466" i="1"/>
  <c r="D466" i="1" l="1"/>
  <c r="A467" i="1"/>
  <c r="D467" i="1" l="1"/>
  <c r="A468" i="1"/>
  <c r="D468" i="1" l="1"/>
  <c r="A469" i="1"/>
  <c r="D469" i="1" l="1"/>
  <c r="A470" i="1"/>
  <c r="D470" i="1" l="1"/>
  <c r="A471" i="1"/>
  <c r="D471" i="1" l="1"/>
  <c r="A472" i="1"/>
  <c r="D472" i="1" l="1"/>
  <c r="A473" i="1"/>
  <c r="D473" i="1" l="1"/>
  <c r="A474" i="1"/>
  <c r="D474" i="1" l="1"/>
</calcChain>
</file>

<file path=xl/sharedStrings.xml><?xml version="1.0" encoding="utf-8"?>
<sst xmlns="http://schemas.openxmlformats.org/spreadsheetml/2006/main" count="37" uniqueCount="35">
  <si>
    <t>Tau in s</t>
  </si>
  <si>
    <t>Zeitraster in s</t>
  </si>
  <si>
    <t>Obere Grenze</t>
  </si>
  <si>
    <t>Untere Grenze</t>
  </si>
  <si>
    <t>Sollwert Sprung</t>
  </si>
  <si>
    <t>Zeitraster in s:</t>
  </si>
  <si>
    <t>Toleranz max.</t>
  </si>
  <si>
    <t>Toleranz min.</t>
  </si>
  <si>
    <t>Anlagenname</t>
  </si>
  <si>
    <t>Anlagenbetreiber</t>
  </si>
  <si>
    <t>Angeschlossen an</t>
  </si>
  <si>
    <t>Energieart</t>
  </si>
  <si>
    <t>PV Mustermann</t>
  </si>
  <si>
    <t>TH 123456</t>
  </si>
  <si>
    <t>BAG-Bearbeitungsnummer:</t>
  </si>
  <si>
    <t>Toleranz stationärer Betrieb:</t>
  </si>
  <si>
    <r>
      <t>max. Scheinleistung S</t>
    </r>
    <r>
      <rPr>
        <b/>
        <vertAlign val="subscript"/>
        <sz val="11"/>
        <color theme="1"/>
        <rFont val="Calibri"/>
        <family val="2"/>
        <scheme val="minor"/>
      </rPr>
      <t>Amax</t>
    </r>
    <r>
      <rPr>
        <b/>
        <sz val="11"/>
        <color theme="1"/>
        <rFont val="Calibri"/>
        <family val="2"/>
        <scheme val="minor"/>
      </rPr>
      <t xml:space="preserve"> (kVA)</t>
    </r>
  </si>
  <si>
    <r>
      <t>Q/P</t>
    </r>
    <r>
      <rPr>
        <b/>
        <vertAlign val="subscript"/>
        <sz val="11"/>
        <color theme="1"/>
        <rFont val="Calibri"/>
        <family val="2"/>
        <scheme val="minor"/>
      </rPr>
      <t>b inst</t>
    </r>
  </si>
  <si>
    <t>Max Mustermann GmbH</t>
  </si>
  <si>
    <t>Messtechnischer Nachweis für das PT1-Einschwingverhalten der Blindleistung</t>
  </si>
  <si>
    <t>PV</t>
  </si>
  <si>
    <t>Bemerkung bzw. Fehlerbeschreibung bei Nichtbestehen der Funktionsprüfung:</t>
  </si>
  <si>
    <t>Prüfer vor Ort:</t>
  </si>
  <si>
    <t>Datum:</t>
  </si>
  <si>
    <r>
      <t>Messwerte Q/P</t>
    </r>
    <r>
      <rPr>
        <vertAlign val="subscript"/>
        <sz val="11"/>
        <color theme="1"/>
        <rFont val="Calibri"/>
        <family val="2"/>
        <scheme val="minor"/>
      </rPr>
      <t>b inst</t>
    </r>
  </si>
  <si>
    <r>
      <t>P</t>
    </r>
    <r>
      <rPr>
        <vertAlign val="subscript"/>
        <sz val="11"/>
        <color theme="1"/>
        <rFont val="Calibri"/>
        <family val="2"/>
        <scheme val="minor"/>
      </rPr>
      <t>b inst</t>
    </r>
  </si>
  <si>
    <t>Untere Grenze 
Zeitversatz in s</t>
  </si>
  <si>
    <t>reale Spannung am NAP / kV</t>
  </si>
  <si>
    <t>Sollwertsprung (untererregt):</t>
  </si>
  <si>
    <t>Blindleistungssprung:</t>
  </si>
  <si>
    <t>Q=0 auf Qmax</t>
  </si>
  <si>
    <t>-Qmax auf +Qmax</t>
  </si>
  <si>
    <t>Blindleistungs-sprung</t>
  </si>
  <si>
    <r>
      <t>Inst. Leistung P</t>
    </r>
    <r>
      <rPr>
        <b/>
        <vertAlign val="subscript"/>
        <sz val="11"/>
        <color theme="1"/>
        <rFont val="Calibri"/>
        <family val="2"/>
        <scheme val="minor"/>
      </rPr>
      <t xml:space="preserve">b Inst </t>
    </r>
    <r>
      <rPr>
        <b/>
        <sz val="11"/>
        <color theme="1"/>
        <rFont val="Calibri"/>
        <family val="2"/>
        <scheme val="minor"/>
      </rPr>
      <t xml:space="preserve">(kW)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</si>
  <si>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rPr>
        <vertAlign val="superscript"/>
        <sz val="10"/>
        <color theme="1"/>
        <rFont val="Calibri"/>
        <family val="2"/>
        <scheme val="minor"/>
      </rPr>
      <t>1)</t>
    </r>
    <r>
      <rPr>
        <sz val="10"/>
        <color theme="1"/>
        <rFont val="Calibri"/>
        <family val="2"/>
        <scheme val="minor"/>
      </rPr>
      <t xml:space="preserve"> Bei einer klassischen Erzeugungsanlage (keine Mischanlage) mit P</t>
    </r>
    <r>
      <rPr>
        <vertAlign val="subscript"/>
        <sz val="10"/>
        <color theme="1"/>
        <rFont val="Calibri"/>
        <family val="2"/>
        <scheme val="minor"/>
      </rPr>
      <t>AV,E</t>
    </r>
    <r>
      <rPr>
        <sz val="10"/>
        <color theme="1"/>
        <rFont val="Calibri"/>
        <family val="2"/>
        <scheme val="minor"/>
      </rPr>
      <t>-Leistungsüberwachung ist statt P</t>
    </r>
    <r>
      <rPr>
        <vertAlign val="subscript"/>
        <sz val="10"/>
        <color theme="1"/>
        <rFont val="Calibri"/>
        <family val="2"/>
        <scheme val="minor"/>
      </rPr>
      <t>b inst</t>
    </r>
    <r>
      <rPr>
        <sz val="10"/>
        <color theme="1"/>
        <rFont val="Calibri"/>
        <family val="2"/>
        <scheme val="minor"/>
      </rPr>
      <t xml:space="preserve"> die vertragliche Einspeiseleistung P</t>
    </r>
    <r>
      <rPr>
        <vertAlign val="subscript"/>
        <sz val="10"/>
        <color theme="1"/>
        <rFont val="Calibri"/>
        <family val="2"/>
        <scheme val="minor"/>
      </rPr>
      <t>AV,E</t>
    </r>
    <r>
      <rPr>
        <sz val="10"/>
        <color theme="1"/>
        <rFont val="Calibri"/>
        <family val="2"/>
        <scheme val="minor"/>
      </rPr>
      <t xml:space="preserve"> anzugeben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</si>
</sst>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+&quot;0.00&quot; Q/Pbinst&quot;"/>
    <numFmt numFmtId="165" formatCode="0.00&quot; Q/Pbinst&quot;"/>
    <numFmt numFmtId="166" formatCode="&quot;±&quot;0\ &quot;%&quot;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7" fillId="0" borderId="4" xfId="0" applyFont="1" applyBorder="1"/>
    <xf numFmtId="166" fontId="4" fillId="0" borderId="4" xfId="0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2" fontId="0" fillId="0" borderId="4" xfId="0" applyNumberFormat="1" applyBorder="1"/>
    <xf numFmtId="0" fontId="0" fillId="0" borderId="4" xfId="0" applyBorder="1" applyAlignment="1">
      <alignment wrapText="1"/>
    </xf>
    <xf numFmtId="2" fontId="7" fillId="0" borderId="4" xfId="0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7" fontId="7" fillId="0" borderId="4" xfId="0" applyNumberFormat="1" applyFont="1" applyBorder="1" applyProtection="1">
      <protection locked="0"/>
    </xf>
    <xf numFmtId="0" fontId="0" fillId="0" borderId="0" xfId="0" quotePrefix="1"/>
    <xf numFmtId="0" fontId="4" fillId="2" borderId="4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/>
    </xf>
    <xf numFmtId="0" fontId="11" fillId="0" borderId="0" xfId="0" applyFont="1"/>
  </cellXfs>
  <cellStyles count="1">
    <cellStyle name="Standard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Sprungantwort (Q untererregt)</a:t>
            </a:r>
          </a:p>
        </c:rich>
      </c:tx>
      <c:layout>
        <c:manualLayout>
          <c:xMode val="edge"/>
          <c:yMode val="edge"/>
          <c:x val="0.43789398790466033"/>
          <c:y val="7.88371336556344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Messwerte!$B$7</c:f>
              <c:strCache>
                <c:ptCount val="1"/>
                <c:pt idx="0">
                  <c:v>Sollwertsprung (untererregt):</c:v>
                </c:pt>
              </c:strCache>
            </c:strRef>
          </c:tx>
          <c:spPr>
            <a:ln w="19050" cap="flat">
              <a:solidFill>
                <a:srgbClr val="FF0000"/>
              </a:solidFill>
              <a:bevel/>
            </a:ln>
            <a:effectLst/>
          </c:spPr>
          <c:marker>
            <c:symbol val="none"/>
          </c:marker>
          <c:dPt>
            <c:idx val="39"/>
            <c:marker>
              <c:symbol val="none"/>
            </c:marker>
            <c:bubble3D val="0"/>
            <c:spPr>
              <a:ln w="6350" cap="flat">
                <a:solidFill>
                  <a:srgbClr val="FF0000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D5-4FE6-AB00-DD8C382E8461}"/>
              </c:ext>
            </c:extLst>
          </c:dPt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Messwerte!$B$9:$B$474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0.33</c:v>
                </c:pt>
                <c:pt idx="28">
                  <c:v>0.33</c:v>
                </c:pt>
                <c:pt idx="29">
                  <c:v>0.33</c:v>
                </c:pt>
                <c:pt idx="30">
                  <c:v>0.33</c:v>
                </c:pt>
                <c:pt idx="31">
                  <c:v>0.33</c:v>
                </c:pt>
                <c:pt idx="32">
                  <c:v>0.33</c:v>
                </c:pt>
                <c:pt idx="33">
                  <c:v>0.33</c:v>
                </c:pt>
                <c:pt idx="34">
                  <c:v>0.33</c:v>
                </c:pt>
                <c:pt idx="35">
                  <c:v>0.33</c:v>
                </c:pt>
                <c:pt idx="36">
                  <c:v>0.33</c:v>
                </c:pt>
                <c:pt idx="37">
                  <c:v>0.33</c:v>
                </c:pt>
                <c:pt idx="38">
                  <c:v>0.33</c:v>
                </c:pt>
                <c:pt idx="39">
                  <c:v>0.33</c:v>
                </c:pt>
                <c:pt idx="40">
                  <c:v>0.33</c:v>
                </c:pt>
                <c:pt idx="41">
                  <c:v>0.33</c:v>
                </c:pt>
                <c:pt idx="42">
                  <c:v>0.33</c:v>
                </c:pt>
                <c:pt idx="43">
                  <c:v>0.33</c:v>
                </c:pt>
                <c:pt idx="44">
                  <c:v>0.33</c:v>
                </c:pt>
                <c:pt idx="45">
                  <c:v>0.33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0.33</c:v>
                </c:pt>
                <c:pt idx="52">
                  <c:v>0.33</c:v>
                </c:pt>
                <c:pt idx="53">
                  <c:v>0.33</c:v>
                </c:pt>
                <c:pt idx="54">
                  <c:v>0.33</c:v>
                </c:pt>
                <c:pt idx="55">
                  <c:v>0.33</c:v>
                </c:pt>
                <c:pt idx="56">
                  <c:v>0.33</c:v>
                </c:pt>
                <c:pt idx="57">
                  <c:v>0.33</c:v>
                </c:pt>
                <c:pt idx="58">
                  <c:v>0.33</c:v>
                </c:pt>
                <c:pt idx="59">
                  <c:v>0.33</c:v>
                </c:pt>
                <c:pt idx="60">
                  <c:v>0.33</c:v>
                </c:pt>
                <c:pt idx="61">
                  <c:v>0.33</c:v>
                </c:pt>
                <c:pt idx="62">
                  <c:v>0.33</c:v>
                </c:pt>
                <c:pt idx="63">
                  <c:v>0.33</c:v>
                </c:pt>
                <c:pt idx="64">
                  <c:v>0.33</c:v>
                </c:pt>
                <c:pt idx="65">
                  <c:v>0.33</c:v>
                </c:pt>
                <c:pt idx="66">
                  <c:v>0.33</c:v>
                </c:pt>
                <c:pt idx="67">
                  <c:v>0.33</c:v>
                </c:pt>
                <c:pt idx="68">
                  <c:v>0.33</c:v>
                </c:pt>
                <c:pt idx="69">
                  <c:v>0.33</c:v>
                </c:pt>
                <c:pt idx="70">
                  <c:v>0.33</c:v>
                </c:pt>
                <c:pt idx="71">
                  <c:v>0.33</c:v>
                </c:pt>
                <c:pt idx="72">
                  <c:v>0.33</c:v>
                </c:pt>
                <c:pt idx="73">
                  <c:v>0.33</c:v>
                </c:pt>
                <c:pt idx="74">
                  <c:v>0.33</c:v>
                </c:pt>
                <c:pt idx="75">
                  <c:v>0.33</c:v>
                </c:pt>
                <c:pt idx="76">
                  <c:v>0.33</c:v>
                </c:pt>
                <c:pt idx="77">
                  <c:v>0.33</c:v>
                </c:pt>
                <c:pt idx="78">
                  <c:v>0.33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0.33</c:v>
                </c:pt>
                <c:pt idx="83">
                  <c:v>0.33</c:v>
                </c:pt>
                <c:pt idx="84">
                  <c:v>0.33</c:v>
                </c:pt>
                <c:pt idx="85">
                  <c:v>0.33</c:v>
                </c:pt>
                <c:pt idx="86">
                  <c:v>0.33</c:v>
                </c:pt>
                <c:pt idx="87">
                  <c:v>0.33</c:v>
                </c:pt>
                <c:pt idx="88">
                  <c:v>0.33</c:v>
                </c:pt>
                <c:pt idx="89">
                  <c:v>0.33</c:v>
                </c:pt>
                <c:pt idx="90">
                  <c:v>0.33</c:v>
                </c:pt>
                <c:pt idx="91">
                  <c:v>0.33</c:v>
                </c:pt>
                <c:pt idx="92">
                  <c:v>0.33</c:v>
                </c:pt>
                <c:pt idx="93">
                  <c:v>0.33</c:v>
                </c:pt>
                <c:pt idx="94">
                  <c:v>0.33</c:v>
                </c:pt>
                <c:pt idx="95">
                  <c:v>0.33</c:v>
                </c:pt>
                <c:pt idx="96">
                  <c:v>0.33</c:v>
                </c:pt>
                <c:pt idx="97">
                  <c:v>0.33</c:v>
                </c:pt>
                <c:pt idx="98">
                  <c:v>0.33</c:v>
                </c:pt>
                <c:pt idx="99">
                  <c:v>0.33</c:v>
                </c:pt>
                <c:pt idx="100">
                  <c:v>0.33</c:v>
                </c:pt>
                <c:pt idx="101">
                  <c:v>0.33</c:v>
                </c:pt>
                <c:pt idx="102">
                  <c:v>0.33</c:v>
                </c:pt>
                <c:pt idx="103">
                  <c:v>0.33</c:v>
                </c:pt>
                <c:pt idx="104">
                  <c:v>0.33</c:v>
                </c:pt>
                <c:pt idx="105">
                  <c:v>0.33</c:v>
                </c:pt>
                <c:pt idx="106">
                  <c:v>0.33</c:v>
                </c:pt>
                <c:pt idx="107">
                  <c:v>0.33</c:v>
                </c:pt>
                <c:pt idx="108">
                  <c:v>0.33</c:v>
                </c:pt>
                <c:pt idx="109">
                  <c:v>0.33</c:v>
                </c:pt>
                <c:pt idx="110">
                  <c:v>0.33</c:v>
                </c:pt>
                <c:pt idx="111">
                  <c:v>0.33</c:v>
                </c:pt>
                <c:pt idx="112">
                  <c:v>0.33</c:v>
                </c:pt>
                <c:pt idx="113">
                  <c:v>0.33</c:v>
                </c:pt>
                <c:pt idx="114">
                  <c:v>0.33</c:v>
                </c:pt>
                <c:pt idx="115">
                  <c:v>0.33</c:v>
                </c:pt>
                <c:pt idx="116">
                  <c:v>0.33</c:v>
                </c:pt>
                <c:pt idx="117">
                  <c:v>0.33</c:v>
                </c:pt>
                <c:pt idx="118">
                  <c:v>0.33</c:v>
                </c:pt>
                <c:pt idx="119">
                  <c:v>0.33</c:v>
                </c:pt>
                <c:pt idx="120">
                  <c:v>0.33</c:v>
                </c:pt>
                <c:pt idx="121">
                  <c:v>0.33</c:v>
                </c:pt>
                <c:pt idx="122">
                  <c:v>0.33</c:v>
                </c:pt>
                <c:pt idx="123">
                  <c:v>0.33</c:v>
                </c:pt>
                <c:pt idx="124">
                  <c:v>0.33</c:v>
                </c:pt>
                <c:pt idx="125">
                  <c:v>0.33</c:v>
                </c:pt>
                <c:pt idx="126">
                  <c:v>0.33</c:v>
                </c:pt>
                <c:pt idx="127">
                  <c:v>0.33</c:v>
                </c:pt>
                <c:pt idx="128">
                  <c:v>0.33</c:v>
                </c:pt>
                <c:pt idx="129">
                  <c:v>0.33</c:v>
                </c:pt>
                <c:pt idx="130">
                  <c:v>0.33</c:v>
                </c:pt>
                <c:pt idx="131">
                  <c:v>0.33</c:v>
                </c:pt>
                <c:pt idx="132">
                  <c:v>0.33</c:v>
                </c:pt>
                <c:pt idx="133">
                  <c:v>0.33</c:v>
                </c:pt>
                <c:pt idx="134">
                  <c:v>0.33</c:v>
                </c:pt>
                <c:pt idx="135">
                  <c:v>0.33</c:v>
                </c:pt>
                <c:pt idx="136">
                  <c:v>0.33</c:v>
                </c:pt>
                <c:pt idx="137">
                  <c:v>0.33</c:v>
                </c:pt>
                <c:pt idx="138">
                  <c:v>0.33</c:v>
                </c:pt>
                <c:pt idx="139">
                  <c:v>0.33</c:v>
                </c:pt>
                <c:pt idx="140">
                  <c:v>0.33</c:v>
                </c:pt>
                <c:pt idx="141">
                  <c:v>0.33</c:v>
                </c:pt>
                <c:pt idx="142">
                  <c:v>0.33</c:v>
                </c:pt>
                <c:pt idx="143">
                  <c:v>0.33</c:v>
                </c:pt>
                <c:pt idx="144">
                  <c:v>0.33</c:v>
                </c:pt>
                <c:pt idx="145">
                  <c:v>0.33</c:v>
                </c:pt>
                <c:pt idx="146">
                  <c:v>0.33</c:v>
                </c:pt>
                <c:pt idx="147">
                  <c:v>0.33</c:v>
                </c:pt>
                <c:pt idx="148">
                  <c:v>0.33</c:v>
                </c:pt>
                <c:pt idx="149">
                  <c:v>0.33</c:v>
                </c:pt>
                <c:pt idx="150">
                  <c:v>0.33</c:v>
                </c:pt>
                <c:pt idx="151">
                  <c:v>0.33</c:v>
                </c:pt>
                <c:pt idx="152">
                  <c:v>0.33</c:v>
                </c:pt>
                <c:pt idx="153">
                  <c:v>0.33</c:v>
                </c:pt>
                <c:pt idx="154">
                  <c:v>0.33</c:v>
                </c:pt>
                <c:pt idx="155">
                  <c:v>0.33</c:v>
                </c:pt>
                <c:pt idx="156">
                  <c:v>0.33</c:v>
                </c:pt>
                <c:pt idx="157">
                  <c:v>0.33</c:v>
                </c:pt>
                <c:pt idx="158">
                  <c:v>0.33</c:v>
                </c:pt>
                <c:pt idx="159">
                  <c:v>0.33</c:v>
                </c:pt>
                <c:pt idx="160">
                  <c:v>0.33</c:v>
                </c:pt>
                <c:pt idx="161">
                  <c:v>0.33</c:v>
                </c:pt>
                <c:pt idx="162">
                  <c:v>0.33</c:v>
                </c:pt>
                <c:pt idx="163">
                  <c:v>0.33</c:v>
                </c:pt>
                <c:pt idx="164">
                  <c:v>0.33</c:v>
                </c:pt>
                <c:pt idx="165">
                  <c:v>0.33</c:v>
                </c:pt>
                <c:pt idx="166">
                  <c:v>0.33</c:v>
                </c:pt>
                <c:pt idx="167">
                  <c:v>0.33</c:v>
                </c:pt>
                <c:pt idx="168">
                  <c:v>0.33</c:v>
                </c:pt>
                <c:pt idx="169">
                  <c:v>0.33</c:v>
                </c:pt>
                <c:pt idx="170">
                  <c:v>0.33</c:v>
                </c:pt>
                <c:pt idx="171">
                  <c:v>0.33</c:v>
                </c:pt>
                <c:pt idx="172">
                  <c:v>0.33</c:v>
                </c:pt>
                <c:pt idx="173">
                  <c:v>0.33</c:v>
                </c:pt>
                <c:pt idx="174">
                  <c:v>0.33</c:v>
                </c:pt>
                <c:pt idx="175">
                  <c:v>0.33</c:v>
                </c:pt>
                <c:pt idx="176">
                  <c:v>0.33</c:v>
                </c:pt>
                <c:pt idx="177">
                  <c:v>0.33</c:v>
                </c:pt>
                <c:pt idx="178">
                  <c:v>0.33</c:v>
                </c:pt>
                <c:pt idx="179">
                  <c:v>0.33</c:v>
                </c:pt>
                <c:pt idx="180">
                  <c:v>0.33</c:v>
                </c:pt>
                <c:pt idx="181">
                  <c:v>0.33</c:v>
                </c:pt>
                <c:pt idx="182">
                  <c:v>0.33</c:v>
                </c:pt>
                <c:pt idx="183">
                  <c:v>0.33</c:v>
                </c:pt>
                <c:pt idx="184">
                  <c:v>0.33</c:v>
                </c:pt>
                <c:pt idx="185">
                  <c:v>0.33</c:v>
                </c:pt>
                <c:pt idx="186">
                  <c:v>0.33</c:v>
                </c:pt>
                <c:pt idx="187">
                  <c:v>0.33</c:v>
                </c:pt>
                <c:pt idx="188">
                  <c:v>0.33</c:v>
                </c:pt>
                <c:pt idx="189">
                  <c:v>0.33</c:v>
                </c:pt>
                <c:pt idx="190">
                  <c:v>0.33</c:v>
                </c:pt>
                <c:pt idx="191">
                  <c:v>0.33</c:v>
                </c:pt>
                <c:pt idx="192">
                  <c:v>0.33</c:v>
                </c:pt>
                <c:pt idx="193">
                  <c:v>0.33</c:v>
                </c:pt>
                <c:pt idx="194">
                  <c:v>0.33</c:v>
                </c:pt>
                <c:pt idx="195">
                  <c:v>0.33</c:v>
                </c:pt>
                <c:pt idx="196">
                  <c:v>0.33</c:v>
                </c:pt>
                <c:pt idx="197">
                  <c:v>0.33</c:v>
                </c:pt>
                <c:pt idx="198">
                  <c:v>0.33</c:v>
                </c:pt>
                <c:pt idx="199">
                  <c:v>0.33</c:v>
                </c:pt>
                <c:pt idx="200">
                  <c:v>0.33</c:v>
                </c:pt>
                <c:pt idx="201">
                  <c:v>0.33</c:v>
                </c:pt>
                <c:pt idx="202">
                  <c:v>0.33</c:v>
                </c:pt>
                <c:pt idx="203">
                  <c:v>0.33</c:v>
                </c:pt>
                <c:pt idx="204">
                  <c:v>0.33</c:v>
                </c:pt>
                <c:pt idx="205">
                  <c:v>0.33</c:v>
                </c:pt>
                <c:pt idx="206">
                  <c:v>0.33</c:v>
                </c:pt>
                <c:pt idx="207">
                  <c:v>0.33</c:v>
                </c:pt>
                <c:pt idx="208">
                  <c:v>0.33</c:v>
                </c:pt>
                <c:pt idx="209">
                  <c:v>0.33</c:v>
                </c:pt>
                <c:pt idx="210">
                  <c:v>0.33</c:v>
                </c:pt>
                <c:pt idx="211">
                  <c:v>0.33</c:v>
                </c:pt>
                <c:pt idx="212">
                  <c:v>0.33</c:v>
                </c:pt>
                <c:pt idx="213">
                  <c:v>0.33</c:v>
                </c:pt>
                <c:pt idx="214">
                  <c:v>0.33</c:v>
                </c:pt>
                <c:pt idx="215">
                  <c:v>0.33</c:v>
                </c:pt>
                <c:pt idx="216">
                  <c:v>0.33</c:v>
                </c:pt>
                <c:pt idx="217">
                  <c:v>0.33</c:v>
                </c:pt>
                <c:pt idx="218">
                  <c:v>0.33</c:v>
                </c:pt>
                <c:pt idx="219">
                  <c:v>0.33</c:v>
                </c:pt>
                <c:pt idx="220">
                  <c:v>0.33</c:v>
                </c:pt>
                <c:pt idx="221">
                  <c:v>0.33</c:v>
                </c:pt>
                <c:pt idx="222">
                  <c:v>0.33</c:v>
                </c:pt>
                <c:pt idx="223">
                  <c:v>0.33</c:v>
                </c:pt>
                <c:pt idx="224">
                  <c:v>0.33</c:v>
                </c:pt>
                <c:pt idx="225">
                  <c:v>0.33</c:v>
                </c:pt>
                <c:pt idx="226">
                  <c:v>0.33</c:v>
                </c:pt>
                <c:pt idx="227">
                  <c:v>0.33</c:v>
                </c:pt>
                <c:pt idx="228">
                  <c:v>0.33</c:v>
                </c:pt>
                <c:pt idx="229">
                  <c:v>0.33</c:v>
                </c:pt>
                <c:pt idx="230">
                  <c:v>0.33</c:v>
                </c:pt>
                <c:pt idx="231">
                  <c:v>0.33</c:v>
                </c:pt>
                <c:pt idx="232">
                  <c:v>0.33</c:v>
                </c:pt>
                <c:pt idx="233">
                  <c:v>0.33</c:v>
                </c:pt>
                <c:pt idx="234">
                  <c:v>0.33</c:v>
                </c:pt>
                <c:pt idx="235">
                  <c:v>0.33</c:v>
                </c:pt>
                <c:pt idx="236">
                  <c:v>0.33</c:v>
                </c:pt>
                <c:pt idx="237">
                  <c:v>0.33</c:v>
                </c:pt>
                <c:pt idx="238">
                  <c:v>0.33</c:v>
                </c:pt>
                <c:pt idx="239">
                  <c:v>0.33</c:v>
                </c:pt>
                <c:pt idx="240">
                  <c:v>0.33</c:v>
                </c:pt>
                <c:pt idx="241">
                  <c:v>0.33</c:v>
                </c:pt>
                <c:pt idx="242">
                  <c:v>0.33</c:v>
                </c:pt>
                <c:pt idx="243">
                  <c:v>0.33</c:v>
                </c:pt>
                <c:pt idx="244">
                  <c:v>0.33</c:v>
                </c:pt>
                <c:pt idx="245">
                  <c:v>0.33</c:v>
                </c:pt>
                <c:pt idx="246">
                  <c:v>0.33</c:v>
                </c:pt>
                <c:pt idx="247">
                  <c:v>0.33</c:v>
                </c:pt>
                <c:pt idx="248">
                  <c:v>0.33</c:v>
                </c:pt>
                <c:pt idx="249">
                  <c:v>0.33</c:v>
                </c:pt>
                <c:pt idx="250">
                  <c:v>0.33</c:v>
                </c:pt>
                <c:pt idx="251">
                  <c:v>0.33</c:v>
                </c:pt>
                <c:pt idx="252">
                  <c:v>0.33</c:v>
                </c:pt>
                <c:pt idx="253">
                  <c:v>0.33</c:v>
                </c:pt>
                <c:pt idx="254">
                  <c:v>0.33</c:v>
                </c:pt>
                <c:pt idx="255">
                  <c:v>0.33</c:v>
                </c:pt>
                <c:pt idx="256">
                  <c:v>0.33</c:v>
                </c:pt>
                <c:pt idx="257">
                  <c:v>0.33</c:v>
                </c:pt>
                <c:pt idx="258">
                  <c:v>0.33</c:v>
                </c:pt>
                <c:pt idx="259">
                  <c:v>0.33</c:v>
                </c:pt>
                <c:pt idx="260">
                  <c:v>0.33</c:v>
                </c:pt>
                <c:pt idx="261">
                  <c:v>0.33</c:v>
                </c:pt>
                <c:pt idx="262">
                  <c:v>0.33</c:v>
                </c:pt>
                <c:pt idx="263">
                  <c:v>0.33</c:v>
                </c:pt>
                <c:pt idx="264">
                  <c:v>0.33</c:v>
                </c:pt>
                <c:pt idx="265">
                  <c:v>0.33</c:v>
                </c:pt>
                <c:pt idx="266">
                  <c:v>0.33</c:v>
                </c:pt>
                <c:pt idx="267">
                  <c:v>0.33</c:v>
                </c:pt>
                <c:pt idx="268">
                  <c:v>0.33</c:v>
                </c:pt>
                <c:pt idx="269">
                  <c:v>0.33</c:v>
                </c:pt>
                <c:pt idx="270">
                  <c:v>0.33</c:v>
                </c:pt>
                <c:pt idx="271">
                  <c:v>0.33</c:v>
                </c:pt>
                <c:pt idx="272">
                  <c:v>0.33</c:v>
                </c:pt>
                <c:pt idx="273">
                  <c:v>0.33</c:v>
                </c:pt>
                <c:pt idx="274">
                  <c:v>0.33</c:v>
                </c:pt>
                <c:pt idx="275">
                  <c:v>0.33</c:v>
                </c:pt>
                <c:pt idx="276">
                  <c:v>0.33</c:v>
                </c:pt>
                <c:pt idx="277">
                  <c:v>0.33</c:v>
                </c:pt>
                <c:pt idx="278">
                  <c:v>0.33</c:v>
                </c:pt>
                <c:pt idx="279">
                  <c:v>0.33</c:v>
                </c:pt>
                <c:pt idx="280">
                  <c:v>0.33</c:v>
                </c:pt>
                <c:pt idx="281">
                  <c:v>0.33</c:v>
                </c:pt>
                <c:pt idx="282">
                  <c:v>0.33</c:v>
                </c:pt>
                <c:pt idx="283">
                  <c:v>0.33</c:v>
                </c:pt>
                <c:pt idx="284">
                  <c:v>0.33</c:v>
                </c:pt>
                <c:pt idx="285">
                  <c:v>0.33</c:v>
                </c:pt>
                <c:pt idx="286">
                  <c:v>0.33</c:v>
                </c:pt>
                <c:pt idx="287">
                  <c:v>0.33</c:v>
                </c:pt>
                <c:pt idx="288">
                  <c:v>0.33</c:v>
                </c:pt>
                <c:pt idx="289">
                  <c:v>0.33</c:v>
                </c:pt>
                <c:pt idx="290">
                  <c:v>0.33</c:v>
                </c:pt>
                <c:pt idx="291">
                  <c:v>0.33</c:v>
                </c:pt>
                <c:pt idx="292">
                  <c:v>0.33</c:v>
                </c:pt>
                <c:pt idx="293">
                  <c:v>0.33</c:v>
                </c:pt>
                <c:pt idx="294">
                  <c:v>0.33</c:v>
                </c:pt>
                <c:pt idx="295">
                  <c:v>0.33</c:v>
                </c:pt>
                <c:pt idx="296">
                  <c:v>0.33</c:v>
                </c:pt>
                <c:pt idx="297">
                  <c:v>0.33</c:v>
                </c:pt>
                <c:pt idx="298">
                  <c:v>0.33</c:v>
                </c:pt>
                <c:pt idx="299">
                  <c:v>0.33</c:v>
                </c:pt>
                <c:pt idx="300">
                  <c:v>0.33</c:v>
                </c:pt>
                <c:pt idx="301">
                  <c:v>0.33</c:v>
                </c:pt>
                <c:pt idx="302">
                  <c:v>0.33</c:v>
                </c:pt>
                <c:pt idx="303">
                  <c:v>0.33</c:v>
                </c:pt>
                <c:pt idx="304">
                  <c:v>0.33</c:v>
                </c:pt>
                <c:pt idx="305">
                  <c:v>0.33</c:v>
                </c:pt>
                <c:pt idx="306">
                  <c:v>0.33</c:v>
                </c:pt>
                <c:pt idx="307">
                  <c:v>0.33</c:v>
                </c:pt>
                <c:pt idx="308">
                  <c:v>0.33</c:v>
                </c:pt>
                <c:pt idx="309">
                  <c:v>0.33</c:v>
                </c:pt>
                <c:pt idx="310">
                  <c:v>0.33</c:v>
                </c:pt>
                <c:pt idx="311">
                  <c:v>0.33</c:v>
                </c:pt>
                <c:pt idx="312">
                  <c:v>0.33</c:v>
                </c:pt>
                <c:pt idx="313">
                  <c:v>0.33</c:v>
                </c:pt>
                <c:pt idx="314">
                  <c:v>0.33</c:v>
                </c:pt>
                <c:pt idx="315">
                  <c:v>0.33</c:v>
                </c:pt>
                <c:pt idx="316">
                  <c:v>0.33</c:v>
                </c:pt>
                <c:pt idx="317">
                  <c:v>0.33</c:v>
                </c:pt>
                <c:pt idx="318">
                  <c:v>0.33</c:v>
                </c:pt>
                <c:pt idx="319">
                  <c:v>0.33</c:v>
                </c:pt>
                <c:pt idx="320">
                  <c:v>0.33</c:v>
                </c:pt>
                <c:pt idx="321">
                  <c:v>0.33</c:v>
                </c:pt>
                <c:pt idx="322">
                  <c:v>0.33</c:v>
                </c:pt>
                <c:pt idx="323">
                  <c:v>0.33</c:v>
                </c:pt>
                <c:pt idx="324">
                  <c:v>0.33</c:v>
                </c:pt>
                <c:pt idx="325">
                  <c:v>0.33</c:v>
                </c:pt>
                <c:pt idx="326">
                  <c:v>0.33</c:v>
                </c:pt>
                <c:pt idx="327">
                  <c:v>0.33</c:v>
                </c:pt>
                <c:pt idx="328">
                  <c:v>0.33</c:v>
                </c:pt>
                <c:pt idx="329">
                  <c:v>0.33</c:v>
                </c:pt>
                <c:pt idx="330">
                  <c:v>0.33</c:v>
                </c:pt>
                <c:pt idx="331">
                  <c:v>0.33</c:v>
                </c:pt>
                <c:pt idx="332">
                  <c:v>0.33</c:v>
                </c:pt>
                <c:pt idx="333">
                  <c:v>0.33</c:v>
                </c:pt>
                <c:pt idx="334">
                  <c:v>0.33</c:v>
                </c:pt>
                <c:pt idx="335">
                  <c:v>0.33</c:v>
                </c:pt>
                <c:pt idx="336">
                  <c:v>0.33</c:v>
                </c:pt>
                <c:pt idx="337">
                  <c:v>0.33</c:v>
                </c:pt>
                <c:pt idx="338">
                  <c:v>0.33</c:v>
                </c:pt>
                <c:pt idx="339">
                  <c:v>0.33</c:v>
                </c:pt>
                <c:pt idx="340">
                  <c:v>0.33</c:v>
                </c:pt>
                <c:pt idx="341">
                  <c:v>0.33</c:v>
                </c:pt>
                <c:pt idx="342">
                  <c:v>0.33</c:v>
                </c:pt>
                <c:pt idx="343">
                  <c:v>0.33</c:v>
                </c:pt>
                <c:pt idx="344">
                  <c:v>0.33</c:v>
                </c:pt>
                <c:pt idx="345">
                  <c:v>0.33</c:v>
                </c:pt>
                <c:pt idx="346">
                  <c:v>0.33</c:v>
                </c:pt>
                <c:pt idx="347">
                  <c:v>0.33</c:v>
                </c:pt>
                <c:pt idx="348">
                  <c:v>0.33</c:v>
                </c:pt>
                <c:pt idx="349">
                  <c:v>0.33</c:v>
                </c:pt>
                <c:pt idx="350">
                  <c:v>0.33</c:v>
                </c:pt>
                <c:pt idx="351">
                  <c:v>0.33</c:v>
                </c:pt>
                <c:pt idx="352">
                  <c:v>0.33</c:v>
                </c:pt>
                <c:pt idx="353">
                  <c:v>0.33</c:v>
                </c:pt>
                <c:pt idx="354">
                  <c:v>0.33</c:v>
                </c:pt>
                <c:pt idx="355">
                  <c:v>0.33</c:v>
                </c:pt>
                <c:pt idx="356">
                  <c:v>0.33</c:v>
                </c:pt>
                <c:pt idx="357">
                  <c:v>0.33</c:v>
                </c:pt>
                <c:pt idx="358">
                  <c:v>0.33</c:v>
                </c:pt>
                <c:pt idx="359">
                  <c:v>0.33</c:v>
                </c:pt>
                <c:pt idx="360">
                  <c:v>0.33</c:v>
                </c:pt>
                <c:pt idx="361">
                  <c:v>0.33</c:v>
                </c:pt>
                <c:pt idx="362">
                  <c:v>0.33</c:v>
                </c:pt>
                <c:pt idx="363">
                  <c:v>0.33</c:v>
                </c:pt>
                <c:pt idx="364">
                  <c:v>0.33</c:v>
                </c:pt>
                <c:pt idx="365">
                  <c:v>0.33</c:v>
                </c:pt>
                <c:pt idx="366">
                  <c:v>0.33</c:v>
                </c:pt>
                <c:pt idx="367">
                  <c:v>0.33</c:v>
                </c:pt>
                <c:pt idx="368">
                  <c:v>0.33</c:v>
                </c:pt>
                <c:pt idx="369">
                  <c:v>0.33</c:v>
                </c:pt>
                <c:pt idx="370">
                  <c:v>0.33</c:v>
                </c:pt>
                <c:pt idx="371">
                  <c:v>0.33</c:v>
                </c:pt>
                <c:pt idx="372">
                  <c:v>0.33</c:v>
                </c:pt>
                <c:pt idx="373">
                  <c:v>0.33</c:v>
                </c:pt>
                <c:pt idx="374">
                  <c:v>0.33</c:v>
                </c:pt>
                <c:pt idx="375">
                  <c:v>0.33</c:v>
                </c:pt>
                <c:pt idx="376">
                  <c:v>0.33</c:v>
                </c:pt>
                <c:pt idx="377">
                  <c:v>0.33</c:v>
                </c:pt>
                <c:pt idx="378">
                  <c:v>0.33</c:v>
                </c:pt>
                <c:pt idx="379">
                  <c:v>0.33</c:v>
                </c:pt>
                <c:pt idx="380">
                  <c:v>0.33</c:v>
                </c:pt>
                <c:pt idx="381">
                  <c:v>0.33</c:v>
                </c:pt>
                <c:pt idx="382">
                  <c:v>0.33</c:v>
                </c:pt>
                <c:pt idx="383">
                  <c:v>0.33</c:v>
                </c:pt>
                <c:pt idx="384">
                  <c:v>0.33</c:v>
                </c:pt>
                <c:pt idx="385">
                  <c:v>0.33</c:v>
                </c:pt>
                <c:pt idx="386">
                  <c:v>0.33</c:v>
                </c:pt>
                <c:pt idx="387">
                  <c:v>0.33</c:v>
                </c:pt>
                <c:pt idx="388">
                  <c:v>0.33</c:v>
                </c:pt>
                <c:pt idx="389">
                  <c:v>0.33</c:v>
                </c:pt>
                <c:pt idx="390">
                  <c:v>0.33</c:v>
                </c:pt>
                <c:pt idx="391">
                  <c:v>0.33</c:v>
                </c:pt>
                <c:pt idx="392">
                  <c:v>0.33</c:v>
                </c:pt>
                <c:pt idx="393">
                  <c:v>0.33</c:v>
                </c:pt>
                <c:pt idx="394">
                  <c:v>0.33</c:v>
                </c:pt>
                <c:pt idx="395">
                  <c:v>0.33</c:v>
                </c:pt>
                <c:pt idx="396">
                  <c:v>0.33</c:v>
                </c:pt>
                <c:pt idx="397">
                  <c:v>0.33</c:v>
                </c:pt>
                <c:pt idx="398">
                  <c:v>0.33</c:v>
                </c:pt>
                <c:pt idx="399">
                  <c:v>0.33</c:v>
                </c:pt>
                <c:pt idx="400">
                  <c:v>0.33</c:v>
                </c:pt>
                <c:pt idx="401">
                  <c:v>0.33</c:v>
                </c:pt>
                <c:pt idx="402">
                  <c:v>0.33</c:v>
                </c:pt>
                <c:pt idx="403">
                  <c:v>0.33</c:v>
                </c:pt>
                <c:pt idx="404">
                  <c:v>0.33</c:v>
                </c:pt>
                <c:pt idx="405">
                  <c:v>0.33</c:v>
                </c:pt>
                <c:pt idx="406">
                  <c:v>0.33</c:v>
                </c:pt>
                <c:pt idx="407">
                  <c:v>0.33</c:v>
                </c:pt>
                <c:pt idx="408">
                  <c:v>0.33</c:v>
                </c:pt>
                <c:pt idx="409">
                  <c:v>0.33</c:v>
                </c:pt>
                <c:pt idx="410">
                  <c:v>0.33</c:v>
                </c:pt>
                <c:pt idx="411">
                  <c:v>0.33</c:v>
                </c:pt>
                <c:pt idx="412">
                  <c:v>0.33</c:v>
                </c:pt>
                <c:pt idx="413">
                  <c:v>0.33</c:v>
                </c:pt>
                <c:pt idx="414">
                  <c:v>0.33</c:v>
                </c:pt>
                <c:pt idx="415">
                  <c:v>0.33</c:v>
                </c:pt>
                <c:pt idx="416">
                  <c:v>0.33</c:v>
                </c:pt>
                <c:pt idx="417">
                  <c:v>0.33</c:v>
                </c:pt>
                <c:pt idx="418">
                  <c:v>0.33</c:v>
                </c:pt>
                <c:pt idx="419">
                  <c:v>0.33</c:v>
                </c:pt>
                <c:pt idx="420">
                  <c:v>0.33</c:v>
                </c:pt>
                <c:pt idx="421">
                  <c:v>0.33</c:v>
                </c:pt>
                <c:pt idx="422">
                  <c:v>0.33</c:v>
                </c:pt>
                <c:pt idx="423">
                  <c:v>0.33</c:v>
                </c:pt>
                <c:pt idx="424">
                  <c:v>0.33</c:v>
                </c:pt>
                <c:pt idx="425">
                  <c:v>0.33</c:v>
                </c:pt>
                <c:pt idx="426">
                  <c:v>0.33</c:v>
                </c:pt>
                <c:pt idx="427">
                  <c:v>0.33</c:v>
                </c:pt>
                <c:pt idx="428">
                  <c:v>0.33</c:v>
                </c:pt>
                <c:pt idx="429">
                  <c:v>0.33</c:v>
                </c:pt>
                <c:pt idx="430">
                  <c:v>0.33</c:v>
                </c:pt>
                <c:pt idx="431">
                  <c:v>0.33</c:v>
                </c:pt>
                <c:pt idx="432">
                  <c:v>0.33</c:v>
                </c:pt>
                <c:pt idx="433">
                  <c:v>0.33</c:v>
                </c:pt>
                <c:pt idx="434">
                  <c:v>0.33</c:v>
                </c:pt>
                <c:pt idx="435">
                  <c:v>0.33</c:v>
                </c:pt>
                <c:pt idx="436">
                  <c:v>0.33</c:v>
                </c:pt>
                <c:pt idx="437">
                  <c:v>0.33</c:v>
                </c:pt>
                <c:pt idx="438">
                  <c:v>0.33</c:v>
                </c:pt>
                <c:pt idx="439">
                  <c:v>0.33</c:v>
                </c:pt>
                <c:pt idx="440">
                  <c:v>0.33</c:v>
                </c:pt>
                <c:pt idx="441">
                  <c:v>0.33</c:v>
                </c:pt>
                <c:pt idx="442">
                  <c:v>0.33</c:v>
                </c:pt>
                <c:pt idx="443">
                  <c:v>0.33</c:v>
                </c:pt>
                <c:pt idx="444">
                  <c:v>0.33</c:v>
                </c:pt>
                <c:pt idx="445">
                  <c:v>0.33</c:v>
                </c:pt>
                <c:pt idx="446">
                  <c:v>0.33</c:v>
                </c:pt>
                <c:pt idx="447">
                  <c:v>0.33</c:v>
                </c:pt>
                <c:pt idx="448">
                  <c:v>0.33</c:v>
                </c:pt>
                <c:pt idx="449">
                  <c:v>0.33</c:v>
                </c:pt>
                <c:pt idx="450">
                  <c:v>0.33</c:v>
                </c:pt>
                <c:pt idx="451">
                  <c:v>0.33</c:v>
                </c:pt>
                <c:pt idx="452">
                  <c:v>0.33</c:v>
                </c:pt>
                <c:pt idx="453">
                  <c:v>0.33</c:v>
                </c:pt>
                <c:pt idx="454">
                  <c:v>0.33</c:v>
                </c:pt>
                <c:pt idx="455">
                  <c:v>0.33</c:v>
                </c:pt>
                <c:pt idx="456">
                  <c:v>0.33</c:v>
                </c:pt>
                <c:pt idx="457">
                  <c:v>0.33</c:v>
                </c:pt>
                <c:pt idx="458">
                  <c:v>0.33</c:v>
                </c:pt>
                <c:pt idx="459">
                  <c:v>0.33</c:v>
                </c:pt>
                <c:pt idx="460">
                  <c:v>0.33</c:v>
                </c:pt>
                <c:pt idx="461">
                  <c:v>0.33</c:v>
                </c:pt>
                <c:pt idx="462">
                  <c:v>0.33</c:v>
                </c:pt>
                <c:pt idx="463">
                  <c:v>0.33</c:v>
                </c:pt>
                <c:pt idx="464">
                  <c:v>0.33</c:v>
                </c:pt>
                <c:pt idx="465">
                  <c:v>0.33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D5-4FE6-AB00-DD8C382E8461}"/>
            </c:ext>
          </c:extLst>
        </c:ser>
        <c:ser>
          <c:idx val="1"/>
          <c:order val="1"/>
          <c:tx>
            <c:strRef>
              <c:f>Messwerte!$C$7</c:f>
              <c:strCache>
                <c:ptCount val="1"/>
                <c:pt idx="0">
                  <c:v>Messwerte Q/Pb inst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Messwerte!$C$9:$C$474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6.5344378087707671E-3</c:v>
                </c:pt>
                <c:pt idx="17">
                  <c:v>1.2939485079733352E-2</c:v>
                </c:pt>
                <c:pt idx="18">
                  <c:v>1.9217703917197924E-2</c:v>
                </c:pt>
                <c:pt idx="19">
                  <c:v>2.5371605692410201E-2</c:v>
                </c:pt>
                <c:pt idx="20">
                  <c:v>3.1403652048133363E-2</c:v>
                </c:pt>
                <c:pt idx="21">
                  <c:v>3.7316255883338034E-2</c:v>
                </c:pt>
                <c:pt idx="22">
                  <c:v>4.3111782318394069E-2</c:v>
                </c:pt>
                <c:pt idx="23">
                  <c:v>4.8792549641150255E-2</c:v>
                </c:pt>
                <c:pt idx="24">
                  <c:v>5.436083023428024E-2</c:v>
                </c:pt>
                <c:pt idx="25">
                  <c:v>5.9818851484266002E-2</c:v>
                </c:pt>
                <c:pt idx="26">
                  <c:v>6.5168796672382096E-2</c:v>
                </c:pt>
                <c:pt idx="27">
                  <c:v>7.0412805848037358E-2</c:v>
                </c:pt>
                <c:pt idx="28">
                  <c:v>7.5552976684823137E-2</c:v>
                </c:pt>
                <c:pt idx="29">
                  <c:v>8.05913653196106E-2</c:v>
                </c:pt>
                <c:pt idx="30">
                  <c:v>8.5529987175033101E-2</c:v>
                </c:pt>
                <c:pt idx="31">
                  <c:v>9.0370817765682038E-2</c:v>
                </c:pt>
                <c:pt idx="32">
                  <c:v>9.5115793488338818E-2</c:v>
                </c:pt>
                <c:pt idx="33">
                  <c:v>9.9766812396559768E-2</c:v>
                </c:pt>
                <c:pt idx="34">
                  <c:v>0.10432573495992258</c:v>
                </c:pt>
                <c:pt idx="35">
                  <c:v>0.10879438480823907</c:v>
                </c:pt>
                <c:pt idx="36">
                  <c:v>0.11317454946103128</c:v>
                </c:pt>
                <c:pt idx="37">
                  <c:v>0.11746798104256338</c:v>
                </c:pt>
                <c:pt idx="38">
                  <c:v>0.12167639698271449</c:v>
                </c:pt>
                <c:pt idx="39">
                  <c:v>0.12580148070397357</c:v>
                </c:pt>
                <c:pt idx="40">
                  <c:v>0.12984488229483102</c:v>
                </c:pt>
                <c:pt idx="41">
                  <c:v>0.13380821916983593</c:v>
                </c:pt>
                <c:pt idx="42">
                  <c:v>0.13769307671658346</c:v>
                </c:pt>
                <c:pt idx="43">
                  <c:v>0.14150100892989115</c:v>
                </c:pt>
                <c:pt idx="44">
                  <c:v>0.1452335390334174</c:v>
                </c:pt>
                <c:pt idx="45">
                  <c:v>0.14889216008897133</c:v>
                </c:pt>
                <c:pt idx="46">
                  <c:v>0.15247833559375748</c:v>
                </c:pt>
                <c:pt idx="47">
                  <c:v>0.15599350006579407</c:v>
                </c:pt>
                <c:pt idx="48">
                  <c:v>0.15943905961773933</c:v>
                </c:pt>
                <c:pt idx="49">
                  <c:v>0.16281639251935551</c:v>
                </c:pt>
                <c:pt idx="50">
                  <c:v>0.16612684974883493</c:v>
                </c:pt>
                <c:pt idx="51">
                  <c:v>0.16937175553320941</c:v>
                </c:pt>
                <c:pt idx="52">
                  <c:v>0.17255240787805873</c:v>
                </c:pt>
                <c:pt idx="53">
                  <c:v>0.17567007908673005</c:v>
                </c:pt>
                <c:pt idx="54">
                  <c:v>0.17872601626927631</c:v>
                </c:pt>
                <c:pt idx="55">
                  <c:v>0.18172144184131697</c:v>
                </c:pt>
                <c:pt idx="56">
                  <c:v>0.18465755401302028</c:v>
                </c:pt>
                <c:pt idx="57">
                  <c:v>0.18753552726840372</c:v>
                </c:pt>
                <c:pt idx="58">
                  <c:v>0.1903565128351429</c:v>
                </c:pt>
                <c:pt idx="59">
                  <c:v>0.19312163914507818</c:v>
                </c:pt>
                <c:pt idx="60">
                  <c:v>0.19583201228560229</c:v>
                </c:pt>
                <c:pt idx="61">
                  <c:v>0.19848871644211033</c:v>
                </c:pt>
                <c:pt idx="62">
                  <c:v>0.20109281433168802</c:v>
                </c:pt>
                <c:pt idx="63">
                  <c:v>0.20364534762821299</c:v>
                </c:pt>
                <c:pt idx="64">
                  <c:v>0.20614733737903812</c:v>
                </c:pt>
                <c:pt idx="65">
                  <c:v>0.208599784413424</c:v>
                </c:pt>
                <c:pt idx="66">
                  <c:v>0.21100366974288412</c:v>
                </c:pt>
                <c:pt idx="67">
                  <c:v>0.21335995495360252</c:v>
                </c:pt>
                <c:pt idx="68">
                  <c:v>0.21566958259108099</c:v>
                </c:pt>
                <c:pt idx="69">
                  <c:v>0.21793347653717002</c:v>
                </c:pt>
                <c:pt idx="70">
                  <c:v>0.22015254237963366</c:v>
                </c:pt>
                <c:pt idx="71">
                  <c:v>0.22232766777439689</c:v>
                </c:pt>
                <c:pt idx="72">
                  <c:v>0.22445972280061963</c:v>
                </c:pt>
                <c:pt idx="73">
                  <c:v>0.22654956030874016</c:v>
                </c:pt>
                <c:pt idx="74">
                  <c:v>0.2285980162616266</c:v>
                </c:pt>
                <c:pt idx="75">
                  <c:v>0.23060591006897321</c:v>
                </c:pt>
                <c:pt idx="76">
                  <c:v>0.23257404491507522</c:v>
                </c:pt>
                <c:pt idx="77">
                  <c:v>0.23450320808011321</c:v>
                </c:pt>
                <c:pt idx="78">
                  <c:v>0.23639417125507567</c:v>
                </c:pt>
                <c:pt idx="79">
                  <c:v>0.23824769085044584</c:v>
                </c:pt>
                <c:pt idx="80">
                  <c:v>0.24006450829877576</c:v>
                </c:pt>
                <c:pt idx="81">
                  <c:v>0.24184535035126925</c:v>
                </c:pt>
                <c:pt idx="82">
                  <c:v>0.24359092936849233</c:v>
                </c:pt>
                <c:pt idx="83">
                  <c:v>0.24530194360532645</c:v>
                </c:pt>
                <c:pt idx="84">
                  <c:v>0.24697907749028022</c:v>
                </c:pt>
                <c:pt idx="85">
                  <c:v>0.24862300189926972</c:v>
                </c:pt>
                <c:pt idx="86">
                  <c:v>0.25023437442397783</c:v>
                </c:pt>
                <c:pt idx="87">
                  <c:v>0.25181383963489973</c:v>
                </c:pt>
                <c:pt idx="88">
                  <c:v>0.25336202933917945</c:v>
                </c:pt>
                <c:pt idx="89">
                  <c:v>0.25487956283334168</c:v>
                </c:pt>
                <c:pt idx="90">
                  <c:v>0.25636704715101799</c:v>
                </c:pt>
                <c:pt idx="91">
                  <c:v>0.25782507730576898</c:v>
                </c:pt>
                <c:pt idx="92">
                  <c:v>0.25925423652909713</c:v>
                </c:pt>
                <c:pt idx="93">
                  <c:v>0.26065509650374746</c:v>
                </c:pt>
                <c:pt idx="94">
                  <c:v>0.26202821759238831</c:v>
                </c:pt>
                <c:pt idx="95">
                  <c:v>0.26337414906176354</c:v>
                </c:pt>
                <c:pt idx="96">
                  <c:v>0.26469342930240702</c:v>
                </c:pt>
                <c:pt idx="97">
                  <c:v>0.26598658604400555</c:v>
                </c:pt>
                <c:pt idx="98">
                  <c:v>0.26725413656649805</c:v>
                </c:pt>
                <c:pt idx="99">
                  <c:v>0.26849658790699454</c:v>
                </c:pt>
                <c:pt idx="100">
                  <c:v>0.2697144370625974</c:v>
                </c:pt>
                <c:pt idx="101">
                  <c:v>0.27090817118920707</c:v>
                </c:pt>
                <c:pt idx="102">
                  <c:v>0.27207826779639088</c:v>
                </c:pt>
                <c:pt idx="103">
                  <c:v>0.27322519493839315</c:v>
                </c:pt>
                <c:pt idx="104">
                  <c:v>0.27434941140136332</c:v>
                </c:pt>
                <c:pt idx="105">
                  <c:v>0.27545136688687627</c:v>
                </c:pt>
                <c:pt idx="106">
                  <c:v>0.27653150219181921</c:v>
                </c:pt>
                <c:pt idx="107">
                  <c:v>0.27759024938471605</c:v>
                </c:pt>
                <c:pt idx="108">
                  <c:v>0.27862803197856073</c:v>
                </c:pt>
                <c:pt idx="109">
                  <c:v>0.27964526510022819</c:v>
                </c:pt>
                <c:pt idx="110">
                  <c:v>0.28064235565653028</c:v>
                </c:pt>
                <c:pt idx="111">
                  <c:v>0.28161970249698426</c:v>
                </c:pt>
                <c:pt idx="112">
                  <c:v>0.28257769657335791</c:v>
                </c:pt>
                <c:pt idx="113">
                  <c:v>0.28351672109605502</c:v>
                </c:pt>
                <c:pt idx="114">
                  <c:v>0.28443715168740519</c:v>
                </c:pt>
                <c:pt idx="115">
                  <c:v>0.28533935653191767</c:v>
                </c:pt>
                <c:pt idx="116">
                  <c:v>0.28622369652355967</c:v>
                </c:pt>
                <c:pt idx="117">
                  <c:v>0.28709052541011931</c:v>
                </c:pt>
                <c:pt idx="118">
                  <c:v>0.28794018993470899</c:v>
                </c:pt>
                <c:pt idx="119">
                  <c:v>0.28877302997446763</c:v>
                </c:pt>
                <c:pt idx="120">
                  <c:v>0.2895893786765158</c:v>
                </c:pt>
                <c:pt idx="121">
                  <c:v>0.29038956259121912</c:v>
                </c:pt>
                <c:pt idx="122">
                  <c:v>0.29117390180281272</c:v>
                </c:pt>
                <c:pt idx="123">
                  <c:v>0.29194271005743921</c:v>
                </c:pt>
                <c:pt idx="124">
                  <c:v>0.2926962948886514</c:v>
                </c:pt>
                <c:pt idx="125">
                  <c:v>0.29343495774042966</c:v>
                </c:pt>
                <c:pt idx="126">
                  <c:v>0.29415899408776375</c:v>
                </c:pt>
                <c:pt idx="127">
                  <c:v>0.29486869355484641</c:v>
                </c:pt>
                <c:pt idx="128">
                  <c:v>0.29556434003092741</c:v>
                </c:pt>
                <c:pt idx="129">
                  <c:v>0.2962462117838725</c:v>
                </c:pt>
                <c:pt idx="130">
                  <c:v>0.2969145815714746</c:v>
                </c:pt>
                <c:pt idx="131">
                  <c:v>0.29756971675056054</c:v>
                </c:pt>
                <c:pt idx="132">
                  <c:v>0.29821187938393717</c:v>
                </c:pt>
                <c:pt idx="133">
                  <c:v>0.29884132634522009</c:v>
                </c:pt>
                <c:pt idx="134">
                  <c:v>0.29945830942158658</c:v>
                </c:pt>
                <c:pt idx="135">
                  <c:v>0.30006307541449373</c:v>
                </c:pt>
                <c:pt idx="136">
                  <c:v>0.3006558662384024</c:v>
                </c:pt>
                <c:pt idx="137">
                  <c:v>0.30123691901754607</c:v>
                </c:pt>
                <c:pt idx="138">
                  <c:v>0.30180646618078388</c:v>
                </c:pt>
                <c:pt idx="139">
                  <c:v>0.30236473555457516</c:v>
                </c:pt>
                <c:pt idx="140">
                  <c:v>0.30291195045411323</c:v>
                </c:pt>
                <c:pt idx="141">
                  <c:v>0.30344832977265418</c:v>
                </c:pt>
                <c:pt idx="142">
                  <c:v>0.30397408806907711</c:v>
                </c:pt>
                <c:pt idx="143">
                  <c:v>0.30448943565371095</c:v>
                </c:pt>
                <c:pt idx="144">
                  <c:v>0.30499457867246083</c:v>
                </c:pt>
                <c:pt idx="145">
                  <c:v>0.3054897191892697</c:v>
                </c:pt>
                <c:pt idx="146">
                  <c:v>0.30597505526694613</c:v>
                </c:pt>
                <c:pt idx="147">
                  <c:v>0.30645078104639245</c:v>
                </c:pt>
                <c:pt idx="148">
                  <c:v>0.30691708682426361</c:v>
                </c:pt>
                <c:pt idx="149">
                  <c:v>0.30737415912908816</c:v>
                </c:pt>
                <c:pt idx="150">
                  <c:v>0.30782218079588247</c:v>
                </c:pt>
                <c:pt idx="151">
                  <c:v>0.30826133103928693</c:v>
                </c:pt>
                <c:pt idx="152">
                  <c:v>0.30869178552525428</c:v>
                </c:pt>
                <c:pt idx="153">
                  <c:v>0.30911371644131846</c:v>
                </c:pt>
                <c:pt idx="154">
                  <c:v>0.30952729256547162</c:v>
                </c:pt>
                <c:pt idx="155">
                  <c:v>0.30993267933367796</c:v>
                </c:pt>
                <c:pt idx="156">
                  <c:v>0.31033003890604993</c:v>
                </c:pt>
                <c:pt idx="157">
                  <c:v>0.31071953023171461</c:v>
                </c:pt>
                <c:pt idx="158">
                  <c:v>0.31110130911239564</c:v>
                </c:pt>
                <c:pt idx="159">
                  <c:v>0.31147552826473573</c:v>
                </c:pt>
                <c:pt idx="160">
                  <c:v>0.3118423373813855</c:v>
                </c:pt>
                <c:pt idx="161">
                  <c:v>0.31220188319088238</c:v>
                </c:pt>
                <c:pt idx="162">
                  <c:v>0.31255430951634428</c:v>
                </c:pt>
                <c:pt idx="163">
                  <c:v>0.31289975733300035</c:v>
                </c:pt>
                <c:pt idx="164">
                  <c:v>0.31323836482458339</c:v>
                </c:pt>
                <c:pt idx="165">
                  <c:v>0.31357026743860478</c:v>
                </c:pt>
                <c:pt idx="166">
                  <c:v>0.31389559794053562</c:v>
                </c:pt>
                <c:pt idx="167">
                  <c:v>0.31421448646691447</c:v>
                </c:pt>
                <c:pt idx="168">
                  <c:v>0.31452706057740371</c:v>
                </c:pt>
                <c:pt idx="169">
                  <c:v>0.31483344530581531</c:v>
                </c:pt>
                <c:pt idx="170">
                  <c:v>0.31513376321012582</c:v>
                </c:pt>
                <c:pt idx="171">
                  <c:v>0.31542813442150125</c:v>
                </c:pt>
                <c:pt idx="172">
                  <c:v>0.31571667669235115</c:v>
                </c:pt>
                <c:pt idx="173">
                  <c:v>0.31599950544343114</c:v>
                </c:pt>
                <c:pt idx="174">
                  <c:v>0.31627673381001276</c:v>
                </c:pt>
                <c:pt idx="175">
                  <c:v>0.31654847268713904</c:v>
                </c:pt>
                <c:pt idx="176">
                  <c:v>0.31681483077398409</c:v>
                </c:pt>
                <c:pt idx="177">
                  <c:v>0.31707591461733414</c:v>
                </c:pt>
                <c:pt idx="178">
                  <c:v>0.31733182865420773</c:v>
                </c:pt>
                <c:pt idx="179">
                  <c:v>0.31758267525363176</c:v>
                </c:pt>
                <c:pt idx="180">
                  <c:v>0.3178285547575907</c:v>
                </c:pt>
                <c:pt idx="181">
                  <c:v>0.31806956552116461</c:v>
                </c:pt>
                <c:pt idx="182">
                  <c:v>0.31830580395187241</c:v>
                </c:pt>
                <c:pt idx="183">
                  <c:v>0.31853736454823622</c:v>
                </c:pt>
                <c:pt idx="184">
                  <c:v>0.31876433993758213</c:v>
                </c:pt>
                <c:pt idx="185">
                  <c:v>0.31898682091309233</c:v>
                </c:pt>
                <c:pt idx="186">
                  <c:v>0.3192048964701234</c:v>
                </c:pt>
                <c:pt idx="187">
                  <c:v>0.3194186538418059</c:v>
                </c:pt>
                <c:pt idx="188">
                  <c:v>0.3196281785339386</c:v>
                </c:pt>
                <c:pt idx="189">
                  <c:v>0.31983355435919214</c:v>
                </c:pt>
                <c:pt idx="190">
                  <c:v>0.32003486347063487</c:v>
                </c:pt>
                <c:pt idx="191">
                  <c:v>0.32023218639459561</c:v>
                </c:pt>
                <c:pt idx="192">
                  <c:v>0.32042560206287496</c:v>
                </c:pt>
                <c:pt idx="193">
                  <c:v>0.32061518784431908</c:v>
                </c:pt>
                <c:pt idx="194">
                  <c:v>0.32080101957576851</c:v>
                </c:pt>
                <c:pt idx="195">
                  <c:v>0.32098317159239342</c:v>
                </c:pt>
                <c:pt idx="196">
                  <c:v>0.32116171675742938</c:v>
                </c:pt>
                <c:pt idx="197">
                  <c:v>0.321336726491323</c:v>
                </c:pt>
                <c:pt idx="198">
                  <c:v>0.3215082708003012</c:v>
                </c:pt>
                <c:pt idx="199">
                  <c:v>0.32167641830437499</c:v>
                </c:pt>
                <c:pt idx="200">
                  <c:v>0.321841236264788</c:v>
                </c:pt>
                <c:pt idx="201">
                  <c:v>0.32200279061092196</c:v>
                </c:pt>
                <c:pt idx="202">
                  <c:v>0.32216114596666939</c:v>
                </c:pt>
                <c:pt idx="203">
                  <c:v>0.32231636567628402</c:v>
                </c:pt>
                <c:pt idx="204">
                  <c:v>0.32246851182971936</c:v>
                </c:pt>
                <c:pt idx="205">
                  <c:v>0.32261764528746534</c:v>
                </c:pt>
                <c:pt idx="206">
                  <c:v>0.3227638257048937</c:v>
                </c:pt>
                <c:pt idx="207">
                  <c:v>0.32290711155612034</c:v>
                </c:pt>
                <c:pt idx="208">
                  <c:v>0.32304756015739633</c:v>
                </c:pt>
                <c:pt idx="209">
                  <c:v>0.32318522769003488</c:v>
                </c:pt>
                <c:pt idx="210">
                  <c:v>0.32332016922288459</c:v>
                </c:pt>
                <c:pt idx="211">
                  <c:v>0.32345243873435786</c:v>
                </c:pt>
                <c:pt idx="212">
                  <c:v>0.32358208913402287</c:v>
                </c:pt>
                <c:pt idx="213">
                  <c:v>0.32370917228376822</c:v>
                </c:pt>
                <c:pt idx="214">
                  <c:v>0.32383373901854823</c:v>
                </c:pt>
                <c:pt idx="215">
                  <c:v>0.32395583916671777</c:v>
                </c:pt>
                <c:pt idx="216">
                  <c:v>0.32407552156996411</c:v>
                </c:pt>
                <c:pt idx="217">
                  <c:v>0.32419283410284433</c:v>
                </c:pt>
                <c:pt idx="218">
                  <c:v>0.32430782369193578</c:v>
                </c:pt>
                <c:pt idx="219">
                  <c:v>0.32442053633460732</c:v>
                </c:pt>
                <c:pt idx="220">
                  <c:v>0.32453101711741883</c:v>
                </c:pt>
                <c:pt idx="221">
                  <c:v>0.32463931023415654</c:v>
                </c:pt>
                <c:pt idx="222">
                  <c:v>0.32474545900351121</c:v>
                </c:pt>
                <c:pt idx="223">
                  <c:v>0.32484950588640571</c:v>
                </c:pt>
                <c:pt idx="224">
                  <c:v>0.32495149250298061</c:v>
                </c:pt>
                <c:pt idx="225">
                  <c:v>0.32505145964924242</c:v>
                </c:pt>
                <c:pt idx="226">
                  <c:v>0.32514944731338247</c:v>
                </c:pt>
                <c:pt idx="227">
                  <c:v>0.325245494691773</c:v>
                </c:pt>
                <c:pt idx="228">
                  <c:v>0.32533964020464595</c:v>
                </c:pt>
                <c:pt idx="229">
                  <c:v>0.32543192151146177</c:v>
                </c:pt>
                <c:pt idx="230">
                  <c:v>0.32552237552597374</c:v>
                </c:pt>
                <c:pt idx="231">
                  <c:v>0.32561103843099359</c:v>
                </c:pt>
                <c:pt idx="232">
                  <c:v>0.32569794569286559</c:v>
                </c:pt>
                <c:pt idx="233">
                  <c:v>0.32578313207565324</c:v>
                </c:pt>
                <c:pt idx="234">
                  <c:v>0.32586663165504548</c:v>
                </c:pt>
                <c:pt idx="235">
                  <c:v>0.32594847783198744</c:v>
                </c:pt>
                <c:pt idx="236">
                  <c:v>0.32602870334604123</c:v>
                </c:pt>
                <c:pt idx="237">
                  <c:v>0.32610734028848204</c:v>
                </c:pt>
                <c:pt idx="238">
                  <c:v>0.32618442011513543</c:v>
                </c:pt>
                <c:pt idx="239">
                  <c:v>0.32625997365895981</c:v>
                </c:pt>
                <c:pt idx="240">
                  <c:v>0.32633403114238008</c:v>
                </c:pt>
                <c:pt idx="241">
                  <c:v>0.32640662218937705</c:v>
                </c:pt>
                <c:pt idx="242">
                  <c:v>0.3264777758373375</c:v>
                </c:pt>
                <c:pt idx="243">
                  <c:v>0.3265475205486692</c:v>
                </c:pt>
                <c:pt idx="244">
                  <c:v>0.32661588422218674</c:v>
                </c:pt>
                <c:pt idx="245">
                  <c:v>0.32668289420427099</c:v>
                </c:pt>
                <c:pt idx="246">
                  <c:v>0.32674857729980827</c:v>
                </c:pt>
                <c:pt idx="247">
                  <c:v>0.32681295978291258</c:v>
                </c:pt>
                <c:pt idx="248">
                  <c:v>0.32687606740743563</c:v>
                </c:pt>
                <c:pt idx="249">
                  <c:v>0.32693792541726868</c:v>
                </c:pt>
                <c:pt idx="250">
                  <c:v>0.32699855855644044</c:v>
                </c:pt>
                <c:pt idx="251">
                  <c:v>0.32705799107901501</c:v>
                </c:pt>
                <c:pt idx="252">
                  <c:v>0.32711624675879386</c:v>
                </c:pt>
                <c:pt idx="253">
                  <c:v>0.32717334889882571</c:v>
                </c:pt>
                <c:pt idx="254">
                  <c:v>0.32722932034072788</c:v>
                </c:pt>
                <c:pt idx="255">
                  <c:v>0.32728418347382343</c:v>
                </c:pt>
                <c:pt idx="256">
                  <c:v>0.32733796024409717</c:v>
                </c:pt>
                <c:pt idx="257">
                  <c:v>0.32739067216297424</c:v>
                </c:pt>
                <c:pt idx="258">
                  <c:v>0.32744234031592495</c:v>
                </c:pt>
                <c:pt idx="259">
                  <c:v>0.32749298537089949</c:v>
                </c:pt>
                <c:pt idx="260">
                  <c:v>0.32754262758659503</c:v>
                </c:pt>
                <c:pt idx="261">
                  <c:v>0.32759128682055982</c:v>
                </c:pt>
                <c:pt idx="262">
                  <c:v>0.32763898253713625</c:v>
                </c:pt>
                <c:pt idx="263">
                  <c:v>0.32768573381524685</c:v>
                </c:pt>
                <c:pt idx="264">
                  <c:v>0.32773155935602627</c:v>
                </c:pt>
                <c:pt idx="265">
                  <c:v>0.32777647749030187</c:v>
                </c:pt>
                <c:pt idx="266">
                  <c:v>0.32782050618592617</c:v>
                </c:pt>
                <c:pt idx="267">
                  <c:v>0.32786366305496456</c:v>
                </c:pt>
                <c:pt idx="268">
                  <c:v>0.32790596536074001</c:v>
                </c:pt>
                <c:pt idx="269">
                  <c:v>0.32794743002473897</c:v>
                </c:pt>
                <c:pt idx="270">
                  <c:v>0.3279880736333799</c:v>
                </c:pt>
                <c:pt idx="271">
                  <c:v>0.32802791244464807</c:v>
                </c:pt>
                <c:pt idx="272">
                  <c:v>0.32806696239459926</c:v>
                </c:pt>
                <c:pt idx="273">
                  <c:v>0.32810523910373418</c:v>
                </c:pt>
                <c:pt idx="274">
                  <c:v>0.32814275788324671</c:v>
                </c:pt>
                <c:pt idx="275">
                  <c:v>0.328179533741149</c:v>
                </c:pt>
                <c:pt idx="276">
                  <c:v>0.32821558138827456</c:v>
                </c:pt>
                <c:pt idx="277">
                  <c:v>0.32825091524416283</c:v>
                </c:pt>
                <c:pt idx="278">
                  <c:v>0.32828554944282734</c:v>
                </c:pt>
                <c:pt idx="279">
                  <c:v>0.3283194978384093</c:v>
                </c:pt>
                <c:pt idx="280">
                  <c:v>0.32835277401071972</c:v>
                </c:pt>
                <c:pt idx="281">
                  <c:v>0.32838539127067101</c:v>
                </c:pt>
                <c:pt idx="282">
                  <c:v>0.32841736266560223</c:v>
                </c:pt>
                <c:pt idx="283">
                  <c:v>0.32844870098449758</c:v>
                </c:pt>
                <c:pt idx="284">
                  <c:v>0.32847941876310244</c:v>
                </c:pt>
                <c:pt idx="285">
                  <c:v>0.32850952828893787</c:v>
                </c:pt>
                <c:pt idx="286">
                  <c:v>0.32853904160621566</c:v>
                </c:pt>
                <c:pt idx="287">
                  <c:v>0.32856797052065623</c:v>
                </c:pt>
                <c:pt idx="288">
                  <c:v>0.32859632660421106</c:v>
                </c:pt>
                <c:pt idx="289">
                  <c:v>0.3286241211996917</c:v>
                </c:pt>
                <c:pt idx="290">
                  <c:v>0.32865136542530693</c:v>
                </c:pt>
                <c:pt idx="291">
                  <c:v>0.32867807017911022</c:v>
                </c:pt>
                <c:pt idx="292">
                  <c:v>0.32870424614335919</c:v>
                </c:pt>
                <c:pt idx="293">
                  <c:v>0.32872990378878852</c:v>
                </c:pt>
                <c:pt idx="294">
                  <c:v>0.32875505337879862</c:v>
                </c:pt>
                <c:pt idx="295">
                  <c:v>0.32877970497356068</c:v>
                </c:pt>
                <c:pt idx="296">
                  <c:v>0.32880386843404136</c:v>
                </c:pt>
                <c:pt idx="297">
                  <c:v>0.32882755342594699</c:v>
                </c:pt>
                <c:pt idx="298">
                  <c:v>0.32885076942359021</c:v>
                </c:pt>
                <c:pt idx="299">
                  <c:v>0.32887352571367956</c:v>
                </c:pt>
                <c:pt idx="300">
                  <c:v>0.3288958313990345</c:v>
                </c:pt>
                <c:pt idx="301">
                  <c:v>0.32891769540222665</c:v>
                </c:pt>
                <c:pt idx="302">
                  <c:v>0.3289391264691488</c:v>
                </c:pt>
                <c:pt idx="303">
                  <c:v>0.32896013317251338</c:v>
                </c:pt>
                <c:pt idx="304">
                  <c:v>0.32898072391528194</c:v>
                </c:pt>
                <c:pt idx="305">
                  <c:v>0.32900090693402601</c:v>
                </c:pt>
                <c:pt idx="306">
                  <c:v>0.32902069030222231</c:v>
                </c:pt>
                <c:pt idx="307">
                  <c:v>0.32904008193348189</c:v>
                </c:pt>
                <c:pt idx="308">
                  <c:v>0.32905908958471575</c:v>
                </c:pt>
                <c:pt idx="309">
                  <c:v>0.32907772085923787</c:v>
                </c:pt>
                <c:pt idx="310">
                  <c:v>0.32909598320980649</c:v>
                </c:pt>
                <c:pt idx="311">
                  <c:v>0.32911388394160529</c:v>
                </c:pt>
                <c:pt idx="312">
                  <c:v>0.32913143021516567</c:v>
                </c:pt>
                <c:pt idx="313">
                  <c:v>0.32914862904923109</c:v>
                </c:pt>
                <c:pt idx="314">
                  <c:v>0.32916548732356438</c:v>
                </c:pt>
                <c:pt idx="315">
                  <c:v>0.32918201178170015</c:v>
                </c:pt>
                <c:pt idx="316">
                  <c:v>0.32919820903364189</c:v>
                </c:pt>
                <c:pt idx="317">
                  <c:v>0.32921408555850645</c:v>
                </c:pt>
                <c:pt idx="318">
                  <c:v>0.32922964770711544</c:v>
                </c:pt>
                <c:pt idx="319">
                  <c:v>0.32924490170453569</c:v>
                </c:pt>
                <c:pt idx="320">
                  <c:v>0.32925985365256977</c:v>
                </c:pt>
                <c:pt idx="321">
                  <c:v>0.329274509532196</c:v>
                </c:pt>
                <c:pt idx="322">
                  <c:v>0.32928887520596184</c:v>
                </c:pt>
                <c:pt idx="323">
                  <c:v>0.32930295642032825</c:v>
                </c:pt>
                <c:pt idx="324">
                  <c:v>0.32931675880796873</c:v>
                </c:pt>
                <c:pt idx="325">
                  <c:v>0.32933028789002244</c:v>
                </c:pt>
                <c:pt idx="326">
                  <c:v>0.32934354907830254</c:v>
                </c:pt>
                <c:pt idx="327">
                  <c:v>0.32935654767746114</c:v>
                </c:pt>
                <c:pt idx="328">
                  <c:v>0.32936928888711126</c:v>
                </c:pt>
                <c:pt idx="329">
                  <c:v>0.32938177780390665</c:v>
                </c:pt>
                <c:pt idx="330">
                  <c:v>0.32939401942358049</c:v>
                </c:pt>
                <c:pt idx="331">
                  <c:v>0.32940601864294394</c:v>
                </c:pt>
                <c:pt idx="332">
                  <c:v>0.32941778026184471</c:v>
                </c:pt>
                <c:pt idx="333">
                  <c:v>0.32942930898508715</c:v>
                </c:pt>
                <c:pt idx="334">
                  <c:v>0.32944060942431436</c:v>
                </c:pt>
                <c:pt idx="335">
                  <c:v>0.32945168609985265</c:v>
                </c:pt>
                <c:pt idx="336">
                  <c:v>0.32946254344251991</c:v>
                </c:pt>
                <c:pt idx="337">
                  <c:v>0.32947318579539797</c:v>
                </c:pt>
                <c:pt idx="338">
                  <c:v>0.32948361741556997</c:v>
                </c:pt>
                <c:pt idx="339">
                  <c:v>0.32949384247582292</c:v>
                </c:pt>
                <c:pt idx="340">
                  <c:v>0.32950386506631746</c:v>
                </c:pt>
                <c:pt idx="341">
                  <c:v>0.3295136891962232</c:v>
                </c:pt>
                <c:pt idx="342">
                  <c:v>0.32952331879532326</c:v>
                </c:pt>
                <c:pt idx="343">
                  <c:v>0.3295327577155856</c:v>
                </c:pt>
                <c:pt idx="344">
                  <c:v>0.3295420097327042</c:v>
                </c:pt>
                <c:pt idx="345">
                  <c:v>0.32955107854760923</c:v>
                </c:pt>
                <c:pt idx="346">
                  <c:v>0.32955996778794761</c:v>
                </c:pt>
                <c:pt idx="347">
                  <c:v>0.32956868100953401</c:v>
                </c:pt>
                <c:pt idx="348">
                  <c:v>0.32957722169777326</c:v>
                </c:pt>
                <c:pt idx="349">
                  <c:v>0.32958559326905446</c:v>
                </c:pt>
                <c:pt idx="350">
                  <c:v>0.32959379907211778</c:v>
                </c:pt>
                <c:pt idx="351">
                  <c:v>0.32960184238939388</c:v>
                </c:pt>
                <c:pt idx="352">
                  <c:v>0.32960972643831687</c:v>
                </c:pt>
                <c:pt idx="353">
                  <c:v>0.32961745437261153</c:v>
                </c:pt>
                <c:pt idx="354">
                  <c:v>0.32962502928355453</c:v>
                </c:pt>
                <c:pt idx="355">
                  <c:v>0.32963245420121123</c:v>
                </c:pt>
                <c:pt idx="356">
                  <c:v>0.32963973209564779</c:v>
                </c:pt>
                <c:pt idx="357">
                  <c:v>0.32964686587811898</c:v>
                </c:pt>
                <c:pt idx="358">
                  <c:v>0.32965385840223288</c:v>
                </c:pt>
                <c:pt idx="359">
                  <c:v>0.32966071246509238</c:v>
                </c:pt>
                <c:pt idx="360">
                  <c:v>0.32966743080841404</c:v>
                </c:pt>
                <c:pt idx="361">
                  <c:v>0.32967401611962471</c:v>
                </c:pt>
                <c:pt idx="362">
                  <c:v>0.32968047103293679</c:v>
                </c:pt>
                <c:pt idx="363">
                  <c:v>0.32968679813040158</c:v>
                </c:pt>
                <c:pt idx="364">
                  <c:v>0.32969299994294243</c:v>
                </c:pt>
                <c:pt idx="365">
                  <c:v>0.32969907895136702</c:v>
                </c:pt>
                <c:pt idx="366">
                  <c:v>0.32970503758735986</c:v>
                </c:pt>
                <c:pt idx="367">
                  <c:v>0.32971087823445483</c:v>
                </c:pt>
                <c:pt idx="368">
                  <c:v>0.32971660322898849</c:v>
                </c:pt>
                <c:pt idx="369">
                  <c:v>0.32972221486103509</c:v>
                </c:pt>
                <c:pt idx="370">
                  <c:v>0.32972771537532231</c:v>
                </c:pt>
                <c:pt idx="371">
                  <c:v>0.3297331069721291</c:v>
                </c:pt>
                <c:pt idx="372">
                  <c:v>0.32973839180816611</c:v>
                </c:pt>
                <c:pt idx="373">
                  <c:v>0.32974357199743826</c:v>
                </c:pt>
                <c:pt idx="374">
                  <c:v>0.32974864961209027</c:v>
                </c:pt>
                <c:pt idx="375">
                  <c:v>0.32975362668323571</c:v>
                </c:pt>
                <c:pt idx="376">
                  <c:v>0.32975850520176947</c:v>
                </c:pt>
                <c:pt idx="377">
                  <c:v>0.32976328711916397</c:v>
                </c:pt>
                <c:pt idx="378">
                  <c:v>0.32976797434824989</c:v>
                </c:pt>
                <c:pt idx="379">
                  <c:v>0.32977256876398137</c:v>
                </c:pt>
                <c:pt idx="380">
                  <c:v>0.32977707220418606</c:v>
                </c:pt>
                <c:pt idx="381">
                  <c:v>0.32978148647029998</c:v>
                </c:pt>
                <c:pt idx="382">
                  <c:v>0.32978581332808848</c:v>
                </c:pt>
                <c:pt idx="383">
                  <c:v>0.3297900545083523</c:v>
                </c:pt>
                <c:pt idx="384">
                  <c:v>0.32979421170762019</c:v>
                </c:pt>
                <c:pt idx="385">
                  <c:v>0.32979828658882726</c:v>
                </c:pt>
                <c:pt idx="386">
                  <c:v>0.32980228078198032</c:v>
                </c:pt>
                <c:pt idx="387">
                  <c:v>0.32980619588480986</c:v>
                </c:pt>
                <c:pt idx="388">
                  <c:v>0.3298100334634092</c:v>
                </c:pt>
                <c:pt idx="389">
                  <c:v>0.32981379505286107</c:v>
                </c:pt>
                <c:pt idx="390">
                  <c:v>0.32981748215785123</c:v>
                </c:pt>
                <c:pt idx="391">
                  <c:v>0.329821096253271</c:v>
                </c:pt>
                <c:pt idx="392">
                  <c:v>0.32982463878480661</c:v>
                </c:pt>
                <c:pt idx="393">
                  <c:v>0.32982811116951799</c:v>
                </c:pt>
                <c:pt idx="394">
                  <c:v>0.32983151479640527</c:v>
                </c:pt>
                <c:pt idx="395">
                  <c:v>0.32983485102696464</c:v>
                </c:pt>
                <c:pt idx="396">
                  <c:v>0.32983812119573275</c:v>
                </c:pt>
                <c:pt idx="397">
                  <c:v>0.32984132661082077</c:v>
                </c:pt>
                <c:pt idx="398">
                  <c:v>0.32984446855443744</c:v>
                </c:pt>
                <c:pt idx="399">
                  <c:v>0.32984754828340207</c:v>
                </c:pt>
                <c:pt idx="400">
                  <c:v>0.32985056702964738</c:v>
                </c:pt>
                <c:pt idx="401">
                  <c:v>0.32985352600071205</c:v>
                </c:pt>
                <c:pt idx="402">
                  <c:v>0.32985642638022405</c:v>
                </c:pt>
                <c:pt idx="403">
                  <c:v>0.32985926932837378</c:v>
                </c:pt>
                <c:pt idx="404">
                  <c:v>0.32986205598237839</c:v>
                </c:pt>
                <c:pt idx="405">
                  <c:v>0.3298647874569367</c:v>
                </c:pt>
                <c:pt idx="406">
                  <c:v>0.32986746484467494</c:v>
                </c:pt>
                <c:pt idx="407">
                  <c:v>0.32987008921658384</c:v>
                </c:pt>
                <c:pt idx="408">
                  <c:v>0.32987266162244727</c:v>
                </c:pt>
                <c:pt idx="409">
                  <c:v>0.32987518309126174</c:v>
                </c:pt>
                <c:pt idx="410">
                  <c:v>0.32987765463164853</c:v>
                </c:pt>
                <c:pt idx="411">
                  <c:v>0.32988007723225665</c:v>
                </c:pt>
                <c:pt idx="412">
                  <c:v>0.3298824518621587</c:v>
                </c:pt>
                <c:pt idx="413">
                  <c:v>0.32988477947123829</c:v>
                </c:pt>
                <c:pt idx="414">
                  <c:v>0.32988706099057008</c:v>
                </c:pt>
                <c:pt idx="415">
                  <c:v>0.32988929733279221</c:v>
                </c:pt>
                <c:pt idx="416">
                  <c:v>0.32989148939247143</c:v>
                </c:pt>
                <c:pt idx="417">
                  <c:v>0.32989363804646077</c:v>
                </c:pt>
                <c:pt idx="418">
                  <c:v>0.32989574415425049</c:v>
                </c:pt>
                <c:pt idx="419">
                  <c:v>0.32989780855831191</c:v>
                </c:pt>
                <c:pt idx="420">
                  <c:v>0.32989983208443396</c:v>
                </c:pt>
                <c:pt idx="421">
                  <c:v>0.32990181554205433</c:v>
                </c:pt>
                <c:pt idx="422">
                  <c:v>0.3299037597245823</c:v>
                </c:pt>
                <c:pt idx="423">
                  <c:v>0.32990566540971689</c:v>
                </c:pt>
                <c:pt idx="424">
                  <c:v>0.32990753335975753</c:v>
                </c:pt>
                <c:pt idx="425">
                  <c:v>0.3299093643219092</c:v>
                </c:pt>
                <c:pt idx="426">
                  <c:v>0.32991115902858115</c:v>
                </c:pt>
                <c:pt idx="427">
                  <c:v>0.32991291819767998</c:v>
                </c:pt>
                <c:pt idx="428">
                  <c:v>0.32991464253289676</c:v>
                </c:pt>
                <c:pt idx="429">
                  <c:v>0.32991633272398857</c:v>
                </c:pt>
                <c:pt idx="430">
                  <c:v>0.32991798944705442</c:v>
                </c:pt>
                <c:pt idx="431">
                  <c:v>0.32991961336480558</c:v>
                </c:pt>
                <c:pt idx="432">
                  <c:v>0.32992120512683082</c:v>
                </c:pt>
                <c:pt idx="433">
                  <c:v>0.32992276536985621</c:v>
                </c:pt>
                <c:pt idx="434">
                  <c:v>0.32992429471799972</c:v>
                </c:pt>
                <c:pt idx="435">
                  <c:v>0.329925793783021</c:v>
                </c:pt>
                <c:pt idx="436">
                  <c:v>0.32992726316456605</c:v>
                </c:pt>
                <c:pt idx="437">
                  <c:v>0.32992870345040715</c:v>
                </c:pt>
                <c:pt idx="438">
                  <c:v>0.32993011521667776</c:v>
                </c:pt>
                <c:pt idx="439">
                  <c:v>0.32993149902810315</c:v>
                </c:pt>
                <c:pt idx="440">
                  <c:v>0.32993285543822648</c:v>
                </c:pt>
                <c:pt idx="441">
                  <c:v>0.32993418498962984</c:v>
                </c:pt>
                <c:pt idx="442">
                  <c:v>0.32993548821415153</c:v>
                </c:pt>
                <c:pt idx="443">
                  <c:v>0.32993676563309865</c:v>
                </c:pt>
                <c:pt idx="444">
                  <c:v>0.3299380177574559</c:v>
                </c:pt>
                <c:pt idx="445">
                  <c:v>0.32993924508808969</c:v>
                </c:pt>
                <c:pt idx="446">
                  <c:v>0.32994044811594864</c:v>
                </c:pt>
                <c:pt idx="447">
                  <c:v>0.32994162732225996</c:v>
                </c:pt>
                <c:pt idx="448">
                  <c:v>0.32994278317872183</c:v>
                </c:pt>
                <c:pt idx="449">
                  <c:v>0.32994391614769236</c:v>
                </c:pt>
                <c:pt idx="450">
                  <c:v>0.32994502668237413</c:v>
                </c:pt>
                <c:pt idx="451">
                  <c:v>0.3299461152269958</c:v>
                </c:pt>
                <c:pt idx="452">
                  <c:v>0.32994718221698988</c:v>
                </c:pt>
                <c:pt idx="453">
                  <c:v>0.32994822807916646</c:v>
                </c:pt>
                <c:pt idx="454">
                  <c:v>0.3299492532318844</c:v>
                </c:pt>
                <c:pt idx="455">
                  <c:v>0.3299502580852185</c:v>
                </c:pt>
                <c:pt idx="456">
                  <c:v>0.32995124304112344</c:v>
                </c:pt>
                <c:pt idx="457">
                  <c:v>0.32995220849359475</c:v>
                </c:pt>
                <c:pt idx="458">
                  <c:v>0.3299531548288262</c:v>
                </c:pt>
                <c:pt idx="459">
                  <c:v>0.32995408242536467</c:v>
                </c:pt>
                <c:pt idx="460">
                  <c:v>0.32995499165426095</c:v>
                </c:pt>
                <c:pt idx="461">
                  <c:v>0.32995588287921884</c:v>
                </c:pt>
                <c:pt idx="462">
                  <c:v>0.32995675645674022</c:v>
                </c:pt>
                <c:pt idx="463">
                  <c:v>0.32995761273626767</c:v>
                </c:pt>
                <c:pt idx="464">
                  <c:v>0.32995845206032448</c:v>
                </c:pt>
                <c:pt idx="465">
                  <c:v>0.32995927476465142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D5-4FE6-AB00-DD8C382E8461}"/>
            </c:ext>
          </c:extLst>
        </c:ser>
        <c:ser>
          <c:idx val="2"/>
          <c:order val="2"/>
          <c:tx>
            <c:strRef>
              <c:f>Messwerte!$D$7</c:f>
              <c:strCache>
                <c:ptCount val="1"/>
                <c:pt idx="0">
                  <c:v>Toleranz max.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Messwerte!$D$9:$D$474</c:f>
              <c:numCache>
                <c:formatCode>General</c:formatCode>
                <c:ptCount val="46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5.6534437808770772E-2</c:v>
                </c:pt>
                <c:pt idx="17">
                  <c:v>6.2939485079733348E-2</c:v>
                </c:pt>
                <c:pt idx="18">
                  <c:v>6.921770391719792E-2</c:v>
                </c:pt>
                <c:pt idx="19">
                  <c:v>7.5371605692410207E-2</c:v>
                </c:pt>
                <c:pt idx="20">
                  <c:v>8.1403652048133365E-2</c:v>
                </c:pt>
                <c:pt idx="21">
                  <c:v>8.7316255883338037E-2</c:v>
                </c:pt>
                <c:pt idx="22">
                  <c:v>9.3111782318394065E-2</c:v>
                </c:pt>
                <c:pt idx="23">
                  <c:v>9.8792549641150251E-2</c:v>
                </c:pt>
                <c:pt idx="24">
                  <c:v>0.10436083023428025</c:v>
                </c:pt>
                <c:pt idx="25">
                  <c:v>0.10981885148426601</c:v>
                </c:pt>
                <c:pt idx="26">
                  <c:v>0.1151687966723821</c:v>
                </c:pt>
                <c:pt idx="27">
                  <c:v>0.12041280584803736</c:v>
                </c:pt>
                <c:pt idx="28">
                  <c:v>0.12555297668482313</c:v>
                </c:pt>
                <c:pt idx="29">
                  <c:v>0.1305913653196106</c:v>
                </c:pt>
                <c:pt idx="30">
                  <c:v>0.13552998717503312</c:v>
                </c:pt>
                <c:pt idx="31">
                  <c:v>0.14037081776568205</c:v>
                </c:pt>
                <c:pt idx="32">
                  <c:v>0.14511579348833881</c:v>
                </c:pt>
                <c:pt idx="33">
                  <c:v>0.14976681239655976</c:v>
                </c:pt>
                <c:pt idx="34">
                  <c:v>0.15432573495992258</c:v>
                </c:pt>
                <c:pt idx="35">
                  <c:v>0.15879438480823907</c:v>
                </c:pt>
                <c:pt idx="36">
                  <c:v>0.16317454946103127</c:v>
                </c:pt>
                <c:pt idx="37">
                  <c:v>0.16746798104256339</c:v>
                </c:pt>
                <c:pt idx="38">
                  <c:v>0.17167639698271447</c:v>
                </c:pt>
                <c:pt idx="39">
                  <c:v>0.17580148070397356</c:v>
                </c:pt>
                <c:pt idx="40">
                  <c:v>0.17984488229483103</c:v>
                </c:pt>
                <c:pt idx="41">
                  <c:v>0.18380821916983592</c:v>
                </c:pt>
                <c:pt idx="42">
                  <c:v>0.18769307671658347</c:v>
                </c:pt>
                <c:pt idx="43">
                  <c:v>0.19150100892989114</c:v>
                </c:pt>
                <c:pt idx="44">
                  <c:v>0.19523353903341739</c:v>
                </c:pt>
                <c:pt idx="45">
                  <c:v>0.19889216008897131</c:v>
                </c:pt>
                <c:pt idx="46">
                  <c:v>0.2024783355937575</c:v>
                </c:pt>
                <c:pt idx="47">
                  <c:v>0.20599350006579409</c:v>
                </c:pt>
                <c:pt idx="48">
                  <c:v>0.20943905961773934</c:v>
                </c:pt>
                <c:pt idx="49">
                  <c:v>0.21281639251935552</c:v>
                </c:pt>
                <c:pt idx="50">
                  <c:v>0.21612684974883495</c:v>
                </c:pt>
                <c:pt idx="51">
                  <c:v>0.21937175553320942</c:v>
                </c:pt>
                <c:pt idx="52">
                  <c:v>0.22255240787805874</c:v>
                </c:pt>
                <c:pt idx="53">
                  <c:v>0.22567007908673004</c:v>
                </c:pt>
                <c:pt idx="54">
                  <c:v>0.2287260162692763</c:v>
                </c:pt>
                <c:pt idx="55">
                  <c:v>0.23172144184131699</c:v>
                </c:pt>
                <c:pt idx="56">
                  <c:v>0.2346575540130203</c:v>
                </c:pt>
                <c:pt idx="57">
                  <c:v>0.23753552726840371</c:v>
                </c:pt>
                <c:pt idx="58">
                  <c:v>0.24035651283514292</c:v>
                </c:pt>
                <c:pt idx="59">
                  <c:v>0.24312163914507817</c:v>
                </c:pt>
                <c:pt idx="60">
                  <c:v>0.24583201228560231</c:v>
                </c:pt>
                <c:pt idx="61">
                  <c:v>0.24848871644211035</c:v>
                </c:pt>
                <c:pt idx="62">
                  <c:v>0.25109281433168801</c:v>
                </c:pt>
                <c:pt idx="63">
                  <c:v>0.253645347628213</c:v>
                </c:pt>
                <c:pt idx="64">
                  <c:v>0.25614733737903811</c:v>
                </c:pt>
                <c:pt idx="65">
                  <c:v>0.25859978441342402</c:v>
                </c:pt>
                <c:pt idx="66">
                  <c:v>0.26100366974288414</c:v>
                </c:pt>
                <c:pt idx="67">
                  <c:v>0.26335995495360254</c:v>
                </c:pt>
                <c:pt idx="68">
                  <c:v>0.26566958259108098</c:v>
                </c:pt>
                <c:pt idx="69">
                  <c:v>0.26793347653717003</c:v>
                </c:pt>
                <c:pt idx="70">
                  <c:v>0.27015254237963365</c:v>
                </c:pt>
                <c:pt idx="71">
                  <c:v>0.27232766777439688</c:v>
                </c:pt>
                <c:pt idx="72">
                  <c:v>0.27445972280061964</c:v>
                </c:pt>
                <c:pt idx="73">
                  <c:v>0.27654956030874017</c:v>
                </c:pt>
                <c:pt idx="74">
                  <c:v>0.27859801626162661</c:v>
                </c:pt>
                <c:pt idx="75">
                  <c:v>0.28060591006897323</c:v>
                </c:pt>
                <c:pt idx="76">
                  <c:v>0.28257404491507521</c:v>
                </c:pt>
                <c:pt idx="77">
                  <c:v>0.2845032080801132</c:v>
                </c:pt>
                <c:pt idx="78">
                  <c:v>0.28639417125507571</c:v>
                </c:pt>
                <c:pt idx="79">
                  <c:v>0.28824769085044588</c:v>
                </c:pt>
                <c:pt idx="80">
                  <c:v>0.29006450829877573</c:v>
                </c:pt>
                <c:pt idx="81">
                  <c:v>0.29184535035126924</c:v>
                </c:pt>
                <c:pt idx="82">
                  <c:v>0.29359092936849235</c:v>
                </c:pt>
                <c:pt idx="83">
                  <c:v>0.29530194360532647</c:v>
                </c:pt>
                <c:pt idx="84">
                  <c:v>0.29697907749028024</c:v>
                </c:pt>
                <c:pt idx="85">
                  <c:v>0.29862300189926971</c:v>
                </c:pt>
                <c:pt idx="86">
                  <c:v>0.30023437442397782</c:v>
                </c:pt>
                <c:pt idx="87">
                  <c:v>0.30181383963489972</c:v>
                </c:pt>
                <c:pt idx="88">
                  <c:v>0.30336202933917944</c:v>
                </c:pt>
                <c:pt idx="89">
                  <c:v>0.30487956283334167</c:v>
                </c:pt>
                <c:pt idx="90">
                  <c:v>0.30636704715101798</c:v>
                </c:pt>
                <c:pt idx="91">
                  <c:v>0.30782507730576897</c:v>
                </c:pt>
                <c:pt idx="92">
                  <c:v>0.30925423652909712</c:v>
                </c:pt>
                <c:pt idx="93">
                  <c:v>0.31065509650374745</c:v>
                </c:pt>
                <c:pt idx="94">
                  <c:v>0.3120282175923883</c:v>
                </c:pt>
                <c:pt idx="95">
                  <c:v>0.31337414906176353</c:v>
                </c:pt>
                <c:pt idx="96">
                  <c:v>0.31469342930240701</c:v>
                </c:pt>
                <c:pt idx="97">
                  <c:v>0.31598658604400554</c:v>
                </c:pt>
                <c:pt idx="98">
                  <c:v>0.31725413656649804</c:v>
                </c:pt>
                <c:pt idx="99">
                  <c:v>0.31849658790699453</c:v>
                </c:pt>
                <c:pt idx="100">
                  <c:v>0.31971443706259739</c:v>
                </c:pt>
                <c:pt idx="101">
                  <c:v>0.32090817118920706</c:v>
                </c:pt>
                <c:pt idx="102">
                  <c:v>0.32207826779639087</c:v>
                </c:pt>
                <c:pt idx="103">
                  <c:v>0.32322519493839313</c:v>
                </c:pt>
                <c:pt idx="104">
                  <c:v>0.32434941140136331</c:v>
                </c:pt>
                <c:pt idx="105">
                  <c:v>0.32545136688687626</c:v>
                </c:pt>
                <c:pt idx="106">
                  <c:v>0.3265315021918192</c:v>
                </c:pt>
                <c:pt idx="107">
                  <c:v>0.32759024938471604</c:v>
                </c:pt>
                <c:pt idx="108">
                  <c:v>0.32862803197856072</c:v>
                </c:pt>
                <c:pt idx="109">
                  <c:v>0.32964526510022818</c:v>
                </c:pt>
                <c:pt idx="110">
                  <c:v>0.33064235565653027</c:v>
                </c:pt>
                <c:pt idx="111">
                  <c:v>0.33161970249698425</c:v>
                </c:pt>
                <c:pt idx="112">
                  <c:v>0.33257769657335789</c:v>
                </c:pt>
                <c:pt idx="113">
                  <c:v>0.33351672109605501</c:v>
                </c:pt>
                <c:pt idx="114">
                  <c:v>0.33443715168740518</c:v>
                </c:pt>
                <c:pt idx="115">
                  <c:v>0.33533935653191765</c:v>
                </c:pt>
                <c:pt idx="116">
                  <c:v>0.33622369652355966</c:v>
                </c:pt>
                <c:pt idx="117">
                  <c:v>0.3370905254101193</c:v>
                </c:pt>
                <c:pt idx="118">
                  <c:v>0.33794018993470898</c:v>
                </c:pt>
                <c:pt idx="119">
                  <c:v>0.33877302997446762</c:v>
                </c:pt>
                <c:pt idx="120">
                  <c:v>0.33958937867651579</c:v>
                </c:pt>
                <c:pt idx="121">
                  <c:v>0.34038956259121911</c:v>
                </c:pt>
                <c:pt idx="122">
                  <c:v>0.34117390180281271</c:v>
                </c:pt>
                <c:pt idx="123">
                  <c:v>0.3419427100574392</c:v>
                </c:pt>
                <c:pt idx="124">
                  <c:v>0.34269629488865139</c:v>
                </c:pt>
                <c:pt idx="125">
                  <c:v>0.34343495774042965</c:v>
                </c:pt>
                <c:pt idx="126">
                  <c:v>0.34415899408776374</c:v>
                </c:pt>
                <c:pt idx="127">
                  <c:v>0.34486869355484639</c:v>
                </c:pt>
                <c:pt idx="128">
                  <c:v>0.3455643400309274</c:v>
                </c:pt>
                <c:pt idx="129">
                  <c:v>0.34624621178387249</c:v>
                </c:pt>
                <c:pt idx="130">
                  <c:v>0.34691458157147459</c:v>
                </c:pt>
                <c:pt idx="131">
                  <c:v>0.34756971675056053</c:v>
                </c:pt>
                <c:pt idx="132">
                  <c:v>0.34821187938393716</c:v>
                </c:pt>
                <c:pt idx="133">
                  <c:v>0.34884132634522008</c:v>
                </c:pt>
                <c:pt idx="134">
                  <c:v>0.34945830942158657</c:v>
                </c:pt>
                <c:pt idx="135">
                  <c:v>0.35006307541449372</c:v>
                </c:pt>
                <c:pt idx="136">
                  <c:v>0.35065586623840239</c:v>
                </c:pt>
                <c:pt idx="137">
                  <c:v>0.35123691901754606</c:v>
                </c:pt>
                <c:pt idx="138">
                  <c:v>0.35180646618078387</c:v>
                </c:pt>
                <c:pt idx="139">
                  <c:v>0.35236473555457515</c:v>
                </c:pt>
                <c:pt idx="140">
                  <c:v>0.35291195045411322</c:v>
                </c:pt>
                <c:pt idx="141">
                  <c:v>0.35344832977265417</c:v>
                </c:pt>
                <c:pt idx="142">
                  <c:v>0.3539740880690771</c:v>
                </c:pt>
                <c:pt idx="143">
                  <c:v>0.35448943565371094</c:v>
                </c:pt>
                <c:pt idx="144">
                  <c:v>0.35499457867246081</c:v>
                </c:pt>
                <c:pt idx="145">
                  <c:v>0.35548971918926969</c:v>
                </c:pt>
                <c:pt idx="146">
                  <c:v>0.35597505526694612</c:v>
                </c:pt>
                <c:pt idx="147">
                  <c:v>0.35645078104639244</c:v>
                </c:pt>
                <c:pt idx="148">
                  <c:v>0.3569170868242636</c:v>
                </c:pt>
                <c:pt idx="149">
                  <c:v>0.35737415912908815</c:v>
                </c:pt>
                <c:pt idx="150">
                  <c:v>0.35782218079588246</c:v>
                </c:pt>
                <c:pt idx="151">
                  <c:v>0.35826133103928692</c:v>
                </c:pt>
                <c:pt idx="152">
                  <c:v>0.35869178552525427</c:v>
                </c:pt>
                <c:pt idx="153">
                  <c:v>0.35911371644131845</c:v>
                </c:pt>
                <c:pt idx="154">
                  <c:v>0.35952729256547161</c:v>
                </c:pt>
                <c:pt idx="155">
                  <c:v>0.35993267933367795</c:v>
                </c:pt>
                <c:pt idx="156">
                  <c:v>0.36033003890604992</c:v>
                </c:pt>
                <c:pt idx="157">
                  <c:v>0.3607195302317146</c:v>
                </c:pt>
                <c:pt idx="158">
                  <c:v>0.36110130911239563</c:v>
                </c:pt>
                <c:pt idx="159">
                  <c:v>0.36147552826473572</c:v>
                </c:pt>
                <c:pt idx="160">
                  <c:v>0.36184233738138549</c:v>
                </c:pt>
                <c:pt idx="161">
                  <c:v>0.36220188319088237</c:v>
                </c:pt>
                <c:pt idx="162">
                  <c:v>0.36255430951634426</c:v>
                </c:pt>
                <c:pt idx="163">
                  <c:v>0.36289975733300034</c:v>
                </c:pt>
                <c:pt idx="164">
                  <c:v>0.36323836482458338</c:v>
                </c:pt>
                <c:pt idx="165">
                  <c:v>0.36357026743860477</c:v>
                </c:pt>
                <c:pt idx="166">
                  <c:v>0.36389559794053561</c:v>
                </c:pt>
                <c:pt idx="167">
                  <c:v>0.36421448646691446</c:v>
                </c:pt>
                <c:pt idx="168">
                  <c:v>0.36452706057740369</c:v>
                </c:pt>
                <c:pt idx="169">
                  <c:v>0.3648334453058153</c:v>
                </c:pt>
                <c:pt idx="170">
                  <c:v>0.36513376321012581</c:v>
                </c:pt>
                <c:pt idx="171">
                  <c:v>0.36542813442150124</c:v>
                </c:pt>
                <c:pt idx="172">
                  <c:v>0.36571667669235114</c:v>
                </c:pt>
                <c:pt idx="173">
                  <c:v>0.36599950544343113</c:v>
                </c:pt>
                <c:pt idx="174">
                  <c:v>0.36627673381001274</c:v>
                </c:pt>
                <c:pt idx="175">
                  <c:v>0.36654847268713903</c:v>
                </c:pt>
                <c:pt idx="176">
                  <c:v>0.36681483077398408</c:v>
                </c:pt>
                <c:pt idx="177">
                  <c:v>0.36707591461733413</c:v>
                </c:pt>
                <c:pt idx="178">
                  <c:v>0.36733182865420771</c:v>
                </c:pt>
                <c:pt idx="179">
                  <c:v>0.36758267525363175</c:v>
                </c:pt>
                <c:pt idx="180">
                  <c:v>0.36782855475759069</c:v>
                </c:pt>
                <c:pt idx="181">
                  <c:v>0.3680695655211646</c:v>
                </c:pt>
                <c:pt idx="182">
                  <c:v>0.3683058039518724</c:v>
                </c:pt>
                <c:pt idx="183">
                  <c:v>0.36853736454823621</c:v>
                </c:pt>
                <c:pt idx="184">
                  <c:v>0.36876433993758212</c:v>
                </c:pt>
                <c:pt idx="185">
                  <c:v>0.36898682091309232</c:v>
                </c:pt>
                <c:pt idx="186">
                  <c:v>0.36920489647012339</c:v>
                </c:pt>
                <c:pt idx="187">
                  <c:v>0.36941865384180589</c:v>
                </c:pt>
                <c:pt idx="188">
                  <c:v>0.36962817853393859</c:v>
                </c:pt>
                <c:pt idx="189">
                  <c:v>0.36983355435919213</c:v>
                </c:pt>
                <c:pt idx="190">
                  <c:v>0.37003486347063486</c:v>
                </c:pt>
                <c:pt idx="191">
                  <c:v>0.3702321863945956</c:v>
                </c:pt>
                <c:pt idx="192">
                  <c:v>0.37042560206287495</c:v>
                </c:pt>
                <c:pt idx="193">
                  <c:v>0.37061518784431907</c:v>
                </c:pt>
                <c:pt idx="194">
                  <c:v>0.3708010195757685</c:v>
                </c:pt>
                <c:pt idx="195">
                  <c:v>0.37098317159239341</c:v>
                </c:pt>
                <c:pt idx="196">
                  <c:v>0.37116171675742937</c:v>
                </c:pt>
                <c:pt idx="197">
                  <c:v>0.37133672649132299</c:v>
                </c:pt>
                <c:pt idx="198">
                  <c:v>0.37150827080030119</c:v>
                </c:pt>
                <c:pt idx="199">
                  <c:v>0.37167641830437498</c:v>
                </c:pt>
                <c:pt idx="200">
                  <c:v>0.37184123626478799</c:v>
                </c:pt>
                <c:pt idx="201">
                  <c:v>0.37200279061092195</c:v>
                </c:pt>
                <c:pt idx="202">
                  <c:v>0.37216114596666938</c:v>
                </c:pt>
                <c:pt idx="203">
                  <c:v>0.37231636567628401</c:v>
                </c:pt>
                <c:pt idx="204">
                  <c:v>0.37246851182971935</c:v>
                </c:pt>
                <c:pt idx="205">
                  <c:v>0.37261764528746533</c:v>
                </c:pt>
                <c:pt idx="206">
                  <c:v>0.37276382570489369</c:v>
                </c:pt>
                <c:pt idx="207">
                  <c:v>0.37290711155612033</c:v>
                </c:pt>
                <c:pt idx="208">
                  <c:v>0.37304756015739632</c:v>
                </c:pt>
                <c:pt idx="209">
                  <c:v>0.37318522769003487</c:v>
                </c:pt>
                <c:pt idx="210">
                  <c:v>0.37332016922288458</c:v>
                </c:pt>
                <c:pt idx="211">
                  <c:v>0.37345243873435785</c:v>
                </c:pt>
                <c:pt idx="212">
                  <c:v>0.37358208913402285</c:v>
                </c:pt>
                <c:pt idx="213">
                  <c:v>0.37370917228376821</c:v>
                </c:pt>
                <c:pt idx="214">
                  <c:v>0.37383373901854822</c:v>
                </c:pt>
                <c:pt idx="215">
                  <c:v>0.37395583916671776</c:v>
                </c:pt>
                <c:pt idx="216">
                  <c:v>0.3740755215699641</c:v>
                </c:pt>
                <c:pt idx="217">
                  <c:v>0.37419283410284432</c:v>
                </c:pt>
                <c:pt idx="218">
                  <c:v>0.37430782369193577</c:v>
                </c:pt>
                <c:pt idx="219">
                  <c:v>0.37442053633460731</c:v>
                </c:pt>
                <c:pt idx="220">
                  <c:v>0.37453101711741882</c:v>
                </c:pt>
                <c:pt idx="221">
                  <c:v>0.37463931023415653</c:v>
                </c:pt>
                <c:pt idx="222">
                  <c:v>0.37474545900351119</c:v>
                </c:pt>
                <c:pt idx="223">
                  <c:v>0.3748495058864057</c:v>
                </c:pt>
                <c:pt idx="224">
                  <c:v>0.3749514925029806</c:v>
                </c:pt>
                <c:pt idx="225">
                  <c:v>0.37505145964924241</c:v>
                </c:pt>
                <c:pt idx="226">
                  <c:v>0.37514944731338246</c:v>
                </c:pt>
                <c:pt idx="227">
                  <c:v>0.37524549469177298</c:v>
                </c:pt>
                <c:pt idx="228">
                  <c:v>0.37533964020464594</c:v>
                </c:pt>
                <c:pt idx="229">
                  <c:v>0.37543192151146176</c:v>
                </c:pt>
                <c:pt idx="230">
                  <c:v>0.37552237552597373</c:v>
                </c:pt>
                <c:pt idx="231">
                  <c:v>0.37561103843099358</c:v>
                </c:pt>
                <c:pt idx="232">
                  <c:v>0.37569794569286558</c:v>
                </c:pt>
                <c:pt idx="233">
                  <c:v>0.37578313207565323</c:v>
                </c:pt>
                <c:pt idx="234">
                  <c:v>0.37586663165504547</c:v>
                </c:pt>
                <c:pt idx="235">
                  <c:v>0.37594847783198743</c:v>
                </c:pt>
                <c:pt idx="236">
                  <c:v>0.37602870334604122</c:v>
                </c:pt>
                <c:pt idx="237">
                  <c:v>0.37610734028848203</c:v>
                </c:pt>
                <c:pt idx="238">
                  <c:v>0.37618442011513542</c:v>
                </c:pt>
                <c:pt idx="239">
                  <c:v>0.3762599736589598</c:v>
                </c:pt>
                <c:pt idx="240">
                  <c:v>0.37633403114238007</c:v>
                </c:pt>
                <c:pt idx="241">
                  <c:v>0.37640662218937704</c:v>
                </c:pt>
                <c:pt idx="242">
                  <c:v>0.37647777583733749</c:v>
                </c:pt>
                <c:pt idx="243">
                  <c:v>0.37654752054866919</c:v>
                </c:pt>
                <c:pt idx="244">
                  <c:v>0.37661588422218673</c:v>
                </c:pt>
                <c:pt idx="245">
                  <c:v>0.37668289420427098</c:v>
                </c:pt>
                <c:pt idx="246">
                  <c:v>0.37674857729980826</c:v>
                </c:pt>
                <c:pt idx="247">
                  <c:v>0.37681295978291257</c:v>
                </c:pt>
                <c:pt idx="248">
                  <c:v>0.37687606740743562</c:v>
                </c:pt>
                <c:pt idx="249">
                  <c:v>0.37693792541726867</c:v>
                </c:pt>
                <c:pt idx="250">
                  <c:v>0.37699855855644043</c:v>
                </c:pt>
                <c:pt idx="251">
                  <c:v>0.377057991079015</c:v>
                </c:pt>
                <c:pt idx="252">
                  <c:v>0.37711624675879385</c:v>
                </c:pt>
                <c:pt idx="253">
                  <c:v>0.3771733488988257</c:v>
                </c:pt>
                <c:pt idx="254">
                  <c:v>0.37722932034072787</c:v>
                </c:pt>
                <c:pt idx="255">
                  <c:v>0.37728418347382342</c:v>
                </c:pt>
                <c:pt idx="256">
                  <c:v>0.37733796024409716</c:v>
                </c:pt>
                <c:pt idx="257">
                  <c:v>0.37739067216297423</c:v>
                </c:pt>
                <c:pt idx="258">
                  <c:v>0.37744234031592494</c:v>
                </c:pt>
                <c:pt idx="259">
                  <c:v>0.37749298537089948</c:v>
                </c:pt>
                <c:pt idx="260">
                  <c:v>0.37754262758659501</c:v>
                </c:pt>
                <c:pt idx="261">
                  <c:v>0.37759128682055981</c:v>
                </c:pt>
                <c:pt idx="262">
                  <c:v>0.37763898253713624</c:v>
                </c:pt>
                <c:pt idx="263">
                  <c:v>0.37768573381524684</c:v>
                </c:pt>
                <c:pt idx="264">
                  <c:v>0.37773155935602626</c:v>
                </c:pt>
                <c:pt idx="265">
                  <c:v>0.35000000000000003</c:v>
                </c:pt>
                <c:pt idx="266">
                  <c:v>0.35000000000000003</c:v>
                </c:pt>
                <c:pt idx="267">
                  <c:v>0.35000000000000003</c:v>
                </c:pt>
                <c:pt idx="268">
                  <c:v>0.35000000000000003</c:v>
                </c:pt>
                <c:pt idx="269">
                  <c:v>0.35000000000000003</c:v>
                </c:pt>
                <c:pt idx="270">
                  <c:v>0.35000000000000003</c:v>
                </c:pt>
                <c:pt idx="271">
                  <c:v>0.35000000000000003</c:v>
                </c:pt>
                <c:pt idx="272">
                  <c:v>0.35000000000000003</c:v>
                </c:pt>
                <c:pt idx="273">
                  <c:v>0.35000000000000003</c:v>
                </c:pt>
                <c:pt idx="274">
                  <c:v>0.35000000000000003</c:v>
                </c:pt>
                <c:pt idx="275">
                  <c:v>0.35000000000000003</c:v>
                </c:pt>
                <c:pt idx="276">
                  <c:v>0.35000000000000003</c:v>
                </c:pt>
                <c:pt idx="277">
                  <c:v>0.35000000000000003</c:v>
                </c:pt>
                <c:pt idx="278">
                  <c:v>0.35000000000000003</c:v>
                </c:pt>
                <c:pt idx="279">
                  <c:v>0.35000000000000003</c:v>
                </c:pt>
                <c:pt idx="280">
                  <c:v>0.35000000000000003</c:v>
                </c:pt>
                <c:pt idx="281">
                  <c:v>0.35000000000000003</c:v>
                </c:pt>
                <c:pt idx="282">
                  <c:v>0.35000000000000003</c:v>
                </c:pt>
                <c:pt idx="283">
                  <c:v>0.35000000000000003</c:v>
                </c:pt>
                <c:pt idx="284">
                  <c:v>0.35000000000000003</c:v>
                </c:pt>
                <c:pt idx="285">
                  <c:v>0.35000000000000003</c:v>
                </c:pt>
                <c:pt idx="286">
                  <c:v>0.35000000000000003</c:v>
                </c:pt>
                <c:pt idx="287">
                  <c:v>0.35000000000000003</c:v>
                </c:pt>
                <c:pt idx="288">
                  <c:v>0.35000000000000003</c:v>
                </c:pt>
                <c:pt idx="289">
                  <c:v>0.35000000000000003</c:v>
                </c:pt>
                <c:pt idx="290">
                  <c:v>0.35000000000000003</c:v>
                </c:pt>
                <c:pt idx="291">
                  <c:v>0.35000000000000003</c:v>
                </c:pt>
                <c:pt idx="292">
                  <c:v>0.35000000000000003</c:v>
                </c:pt>
                <c:pt idx="293">
                  <c:v>0.35000000000000003</c:v>
                </c:pt>
                <c:pt idx="294">
                  <c:v>0.35000000000000003</c:v>
                </c:pt>
                <c:pt idx="295">
                  <c:v>0.35000000000000003</c:v>
                </c:pt>
                <c:pt idx="296">
                  <c:v>0.35000000000000003</c:v>
                </c:pt>
                <c:pt idx="297">
                  <c:v>0.35000000000000003</c:v>
                </c:pt>
                <c:pt idx="298">
                  <c:v>0.35000000000000003</c:v>
                </c:pt>
                <c:pt idx="299">
                  <c:v>0.35000000000000003</c:v>
                </c:pt>
                <c:pt idx="300">
                  <c:v>0.35000000000000003</c:v>
                </c:pt>
                <c:pt idx="301">
                  <c:v>0.35000000000000003</c:v>
                </c:pt>
                <c:pt idx="302">
                  <c:v>0.35000000000000003</c:v>
                </c:pt>
                <c:pt idx="303">
                  <c:v>0.35000000000000003</c:v>
                </c:pt>
                <c:pt idx="304">
                  <c:v>0.35000000000000003</c:v>
                </c:pt>
                <c:pt idx="305">
                  <c:v>0.35000000000000003</c:v>
                </c:pt>
                <c:pt idx="306">
                  <c:v>0.35000000000000003</c:v>
                </c:pt>
                <c:pt idx="307">
                  <c:v>0.35000000000000003</c:v>
                </c:pt>
                <c:pt idx="308">
                  <c:v>0.35000000000000003</c:v>
                </c:pt>
                <c:pt idx="309">
                  <c:v>0.35000000000000003</c:v>
                </c:pt>
                <c:pt idx="310">
                  <c:v>0.35000000000000003</c:v>
                </c:pt>
                <c:pt idx="311">
                  <c:v>0.35000000000000003</c:v>
                </c:pt>
                <c:pt idx="312">
                  <c:v>0.35000000000000003</c:v>
                </c:pt>
                <c:pt idx="313">
                  <c:v>0.35000000000000003</c:v>
                </c:pt>
                <c:pt idx="314">
                  <c:v>0.35000000000000003</c:v>
                </c:pt>
                <c:pt idx="315">
                  <c:v>0.35000000000000003</c:v>
                </c:pt>
                <c:pt idx="316">
                  <c:v>0.35000000000000003</c:v>
                </c:pt>
                <c:pt idx="317">
                  <c:v>0.35000000000000003</c:v>
                </c:pt>
                <c:pt idx="318">
                  <c:v>0.35000000000000003</c:v>
                </c:pt>
                <c:pt idx="319">
                  <c:v>0.35000000000000003</c:v>
                </c:pt>
                <c:pt idx="320">
                  <c:v>0.35000000000000003</c:v>
                </c:pt>
                <c:pt idx="321">
                  <c:v>0.35000000000000003</c:v>
                </c:pt>
                <c:pt idx="322">
                  <c:v>0.35000000000000003</c:v>
                </c:pt>
                <c:pt idx="323">
                  <c:v>0.35000000000000003</c:v>
                </c:pt>
                <c:pt idx="324">
                  <c:v>0.35000000000000003</c:v>
                </c:pt>
                <c:pt idx="325">
                  <c:v>0.35000000000000003</c:v>
                </c:pt>
                <c:pt idx="326">
                  <c:v>0.35000000000000003</c:v>
                </c:pt>
                <c:pt idx="327">
                  <c:v>0.35000000000000003</c:v>
                </c:pt>
                <c:pt idx="328">
                  <c:v>0.35000000000000003</c:v>
                </c:pt>
                <c:pt idx="329">
                  <c:v>0.35000000000000003</c:v>
                </c:pt>
                <c:pt idx="330">
                  <c:v>0.35000000000000003</c:v>
                </c:pt>
                <c:pt idx="331">
                  <c:v>0.35000000000000003</c:v>
                </c:pt>
                <c:pt idx="332">
                  <c:v>0.35000000000000003</c:v>
                </c:pt>
                <c:pt idx="333">
                  <c:v>0.35000000000000003</c:v>
                </c:pt>
                <c:pt idx="334">
                  <c:v>0.35000000000000003</c:v>
                </c:pt>
                <c:pt idx="335">
                  <c:v>0.35000000000000003</c:v>
                </c:pt>
                <c:pt idx="336">
                  <c:v>0.35000000000000003</c:v>
                </c:pt>
                <c:pt idx="337">
                  <c:v>0.35000000000000003</c:v>
                </c:pt>
                <c:pt idx="338">
                  <c:v>0.35000000000000003</c:v>
                </c:pt>
                <c:pt idx="339">
                  <c:v>0.35000000000000003</c:v>
                </c:pt>
                <c:pt idx="340">
                  <c:v>0.35000000000000003</c:v>
                </c:pt>
                <c:pt idx="341">
                  <c:v>0.35000000000000003</c:v>
                </c:pt>
                <c:pt idx="342">
                  <c:v>0.35000000000000003</c:v>
                </c:pt>
                <c:pt idx="343">
                  <c:v>0.35000000000000003</c:v>
                </c:pt>
                <c:pt idx="344">
                  <c:v>0.35000000000000003</c:v>
                </c:pt>
                <c:pt idx="345">
                  <c:v>0.35000000000000003</c:v>
                </c:pt>
                <c:pt idx="346">
                  <c:v>0.35000000000000003</c:v>
                </c:pt>
                <c:pt idx="347">
                  <c:v>0.35000000000000003</c:v>
                </c:pt>
                <c:pt idx="348">
                  <c:v>0.35000000000000003</c:v>
                </c:pt>
                <c:pt idx="349">
                  <c:v>0.35000000000000003</c:v>
                </c:pt>
                <c:pt idx="350">
                  <c:v>0.35000000000000003</c:v>
                </c:pt>
                <c:pt idx="351">
                  <c:v>0.35000000000000003</c:v>
                </c:pt>
                <c:pt idx="352">
                  <c:v>0.35000000000000003</c:v>
                </c:pt>
                <c:pt idx="353">
                  <c:v>0.35000000000000003</c:v>
                </c:pt>
                <c:pt idx="354">
                  <c:v>0.35000000000000003</c:v>
                </c:pt>
                <c:pt idx="355">
                  <c:v>0.35000000000000003</c:v>
                </c:pt>
                <c:pt idx="356">
                  <c:v>0.35000000000000003</c:v>
                </c:pt>
                <c:pt idx="357">
                  <c:v>0.35000000000000003</c:v>
                </c:pt>
                <c:pt idx="358">
                  <c:v>0.35000000000000003</c:v>
                </c:pt>
                <c:pt idx="359">
                  <c:v>0.35000000000000003</c:v>
                </c:pt>
                <c:pt idx="360">
                  <c:v>0.35000000000000003</c:v>
                </c:pt>
                <c:pt idx="361">
                  <c:v>0.35000000000000003</c:v>
                </c:pt>
                <c:pt idx="362">
                  <c:v>0.35000000000000003</c:v>
                </c:pt>
                <c:pt idx="363">
                  <c:v>0.35000000000000003</c:v>
                </c:pt>
                <c:pt idx="364">
                  <c:v>0.35000000000000003</c:v>
                </c:pt>
                <c:pt idx="365">
                  <c:v>0.35000000000000003</c:v>
                </c:pt>
                <c:pt idx="366">
                  <c:v>0.35000000000000003</c:v>
                </c:pt>
                <c:pt idx="367">
                  <c:v>0.35000000000000003</c:v>
                </c:pt>
                <c:pt idx="368">
                  <c:v>0.35000000000000003</c:v>
                </c:pt>
                <c:pt idx="369">
                  <c:v>0.35000000000000003</c:v>
                </c:pt>
                <c:pt idx="370">
                  <c:v>0.35000000000000003</c:v>
                </c:pt>
                <c:pt idx="371">
                  <c:v>0.35000000000000003</c:v>
                </c:pt>
                <c:pt idx="372">
                  <c:v>0.35000000000000003</c:v>
                </c:pt>
                <c:pt idx="373">
                  <c:v>0.35000000000000003</c:v>
                </c:pt>
                <c:pt idx="374">
                  <c:v>0.35000000000000003</c:v>
                </c:pt>
                <c:pt idx="375">
                  <c:v>0.35000000000000003</c:v>
                </c:pt>
                <c:pt idx="376">
                  <c:v>0.35000000000000003</c:v>
                </c:pt>
                <c:pt idx="377">
                  <c:v>0.35000000000000003</c:v>
                </c:pt>
                <c:pt idx="378">
                  <c:v>0.35000000000000003</c:v>
                </c:pt>
                <c:pt idx="379">
                  <c:v>0.35000000000000003</c:v>
                </c:pt>
                <c:pt idx="380">
                  <c:v>0.35000000000000003</c:v>
                </c:pt>
                <c:pt idx="381">
                  <c:v>0.35000000000000003</c:v>
                </c:pt>
                <c:pt idx="382">
                  <c:v>0.35000000000000003</c:v>
                </c:pt>
                <c:pt idx="383">
                  <c:v>0.35000000000000003</c:v>
                </c:pt>
                <c:pt idx="384">
                  <c:v>0.35000000000000003</c:v>
                </c:pt>
                <c:pt idx="385">
                  <c:v>0.35000000000000003</c:v>
                </c:pt>
                <c:pt idx="386">
                  <c:v>0.35000000000000003</c:v>
                </c:pt>
                <c:pt idx="387">
                  <c:v>0.35000000000000003</c:v>
                </c:pt>
                <c:pt idx="388">
                  <c:v>0.35000000000000003</c:v>
                </c:pt>
                <c:pt idx="389">
                  <c:v>0.35000000000000003</c:v>
                </c:pt>
                <c:pt idx="390">
                  <c:v>0.35000000000000003</c:v>
                </c:pt>
                <c:pt idx="391">
                  <c:v>0.35000000000000003</c:v>
                </c:pt>
                <c:pt idx="392">
                  <c:v>0.35000000000000003</c:v>
                </c:pt>
                <c:pt idx="393">
                  <c:v>0.35000000000000003</c:v>
                </c:pt>
                <c:pt idx="394">
                  <c:v>0.35000000000000003</c:v>
                </c:pt>
                <c:pt idx="395">
                  <c:v>0.35000000000000003</c:v>
                </c:pt>
                <c:pt idx="396">
                  <c:v>0.35000000000000003</c:v>
                </c:pt>
                <c:pt idx="397">
                  <c:v>0.35000000000000003</c:v>
                </c:pt>
                <c:pt idx="398">
                  <c:v>0.35000000000000003</c:v>
                </c:pt>
                <c:pt idx="399">
                  <c:v>0.35000000000000003</c:v>
                </c:pt>
                <c:pt idx="400">
                  <c:v>0.35000000000000003</c:v>
                </c:pt>
                <c:pt idx="401">
                  <c:v>0.35000000000000003</c:v>
                </c:pt>
                <c:pt idx="402">
                  <c:v>0.35000000000000003</c:v>
                </c:pt>
                <c:pt idx="403">
                  <c:v>0.35000000000000003</c:v>
                </c:pt>
                <c:pt idx="404">
                  <c:v>0.35000000000000003</c:v>
                </c:pt>
                <c:pt idx="405">
                  <c:v>0.35000000000000003</c:v>
                </c:pt>
                <c:pt idx="406">
                  <c:v>0.35000000000000003</c:v>
                </c:pt>
                <c:pt idx="407">
                  <c:v>0.35000000000000003</c:v>
                </c:pt>
                <c:pt idx="408">
                  <c:v>0.35000000000000003</c:v>
                </c:pt>
                <c:pt idx="409">
                  <c:v>0.35000000000000003</c:v>
                </c:pt>
                <c:pt idx="410">
                  <c:v>0.35000000000000003</c:v>
                </c:pt>
                <c:pt idx="411">
                  <c:v>0.35000000000000003</c:v>
                </c:pt>
                <c:pt idx="412">
                  <c:v>0.35000000000000003</c:v>
                </c:pt>
                <c:pt idx="413">
                  <c:v>0.35000000000000003</c:v>
                </c:pt>
                <c:pt idx="414">
                  <c:v>0.35000000000000003</c:v>
                </c:pt>
                <c:pt idx="415">
                  <c:v>0.35000000000000003</c:v>
                </c:pt>
                <c:pt idx="416">
                  <c:v>0.35000000000000003</c:v>
                </c:pt>
                <c:pt idx="417">
                  <c:v>0.35000000000000003</c:v>
                </c:pt>
                <c:pt idx="418">
                  <c:v>0.35000000000000003</c:v>
                </c:pt>
                <c:pt idx="419">
                  <c:v>0.35000000000000003</c:v>
                </c:pt>
                <c:pt idx="420">
                  <c:v>0.35000000000000003</c:v>
                </c:pt>
                <c:pt idx="421">
                  <c:v>0.35000000000000003</c:v>
                </c:pt>
                <c:pt idx="422">
                  <c:v>0.35000000000000003</c:v>
                </c:pt>
                <c:pt idx="423">
                  <c:v>0.35000000000000003</c:v>
                </c:pt>
                <c:pt idx="424">
                  <c:v>0.35000000000000003</c:v>
                </c:pt>
                <c:pt idx="425">
                  <c:v>0.35000000000000003</c:v>
                </c:pt>
                <c:pt idx="426">
                  <c:v>0.35000000000000003</c:v>
                </c:pt>
                <c:pt idx="427">
                  <c:v>0.35000000000000003</c:v>
                </c:pt>
                <c:pt idx="428">
                  <c:v>0.35000000000000003</c:v>
                </c:pt>
                <c:pt idx="429">
                  <c:v>0.35000000000000003</c:v>
                </c:pt>
                <c:pt idx="430">
                  <c:v>0.35000000000000003</c:v>
                </c:pt>
                <c:pt idx="431">
                  <c:v>0.35000000000000003</c:v>
                </c:pt>
                <c:pt idx="432">
                  <c:v>0.35000000000000003</c:v>
                </c:pt>
                <c:pt idx="433">
                  <c:v>0.35000000000000003</c:v>
                </c:pt>
                <c:pt idx="434">
                  <c:v>0.35000000000000003</c:v>
                </c:pt>
                <c:pt idx="435">
                  <c:v>0.35000000000000003</c:v>
                </c:pt>
                <c:pt idx="436">
                  <c:v>0.35000000000000003</c:v>
                </c:pt>
                <c:pt idx="437">
                  <c:v>0.35000000000000003</c:v>
                </c:pt>
                <c:pt idx="438">
                  <c:v>0.35000000000000003</c:v>
                </c:pt>
                <c:pt idx="439">
                  <c:v>0.35000000000000003</c:v>
                </c:pt>
                <c:pt idx="440">
                  <c:v>0.35000000000000003</c:v>
                </c:pt>
                <c:pt idx="441">
                  <c:v>0.35000000000000003</c:v>
                </c:pt>
                <c:pt idx="442">
                  <c:v>0.35000000000000003</c:v>
                </c:pt>
                <c:pt idx="443">
                  <c:v>0.35000000000000003</c:v>
                </c:pt>
                <c:pt idx="444">
                  <c:v>0.35000000000000003</c:v>
                </c:pt>
                <c:pt idx="445">
                  <c:v>0.35000000000000003</c:v>
                </c:pt>
                <c:pt idx="446">
                  <c:v>0.35000000000000003</c:v>
                </c:pt>
                <c:pt idx="447">
                  <c:v>0.35000000000000003</c:v>
                </c:pt>
                <c:pt idx="448">
                  <c:v>0.35000000000000003</c:v>
                </c:pt>
                <c:pt idx="449">
                  <c:v>0.35000000000000003</c:v>
                </c:pt>
                <c:pt idx="450">
                  <c:v>0.35000000000000003</c:v>
                </c:pt>
                <c:pt idx="451">
                  <c:v>0.35000000000000003</c:v>
                </c:pt>
                <c:pt idx="452">
                  <c:v>0.35000000000000003</c:v>
                </c:pt>
                <c:pt idx="453">
                  <c:v>0.35000000000000003</c:v>
                </c:pt>
                <c:pt idx="454">
                  <c:v>0.35000000000000003</c:v>
                </c:pt>
                <c:pt idx="455">
                  <c:v>0.35000000000000003</c:v>
                </c:pt>
                <c:pt idx="456">
                  <c:v>0.35000000000000003</c:v>
                </c:pt>
                <c:pt idx="457">
                  <c:v>0.35000000000000003</c:v>
                </c:pt>
                <c:pt idx="458">
                  <c:v>0.35000000000000003</c:v>
                </c:pt>
                <c:pt idx="459">
                  <c:v>0.35000000000000003</c:v>
                </c:pt>
                <c:pt idx="460">
                  <c:v>0.35000000000000003</c:v>
                </c:pt>
                <c:pt idx="461">
                  <c:v>0.35000000000000003</c:v>
                </c:pt>
                <c:pt idx="462">
                  <c:v>0.35000000000000003</c:v>
                </c:pt>
                <c:pt idx="463">
                  <c:v>0.35000000000000003</c:v>
                </c:pt>
                <c:pt idx="464">
                  <c:v>0.35000000000000003</c:v>
                </c:pt>
                <c:pt idx="465">
                  <c:v>0.35000000000000003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D5-4FE6-AB00-DD8C382E8461}"/>
            </c:ext>
          </c:extLst>
        </c:ser>
        <c:ser>
          <c:idx val="3"/>
          <c:order val="3"/>
          <c:tx>
            <c:strRef>
              <c:f>Messwerte!$E$7</c:f>
              <c:strCache>
                <c:ptCount val="1"/>
                <c:pt idx="0">
                  <c:v>Toleranz min.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Messwerte!$E$9:$E$474</c:f>
              <c:numCache>
                <c:formatCode>General</c:formatCode>
                <c:ptCount val="466"/>
                <c:pt idx="0">
                  <c:v>-0.02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-0.02</c:v>
                </c:pt>
                <c:pt idx="14">
                  <c:v>-0.02</c:v>
                </c:pt>
                <c:pt idx="15">
                  <c:v>-0.02</c:v>
                </c:pt>
                <c:pt idx="16">
                  <c:v>-0.02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  <c:pt idx="20">
                  <c:v>-0.02</c:v>
                </c:pt>
                <c:pt idx="21">
                  <c:v>-0.02</c:v>
                </c:pt>
                <c:pt idx="22">
                  <c:v>-0.02</c:v>
                </c:pt>
                <c:pt idx="23">
                  <c:v>-0.02</c:v>
                </c:pt>
                <c:pt idx="24">
                  <c:v>-0.02</c:v>
                </c:pt>
                <c:pt idx="25">
                  <c:v>-0.02</c:v>
                </c:pt>
                <c:pt idx="26">
                  <c:v>-0.02</c:v>
                </c:pt>
                <c:pt idx="27">
                  <c:v>-0.02</c:v>
                </c:pt>
                <c:pt idx="28">
                  <c:v>-0.02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  <c:pt idx="33">
                  <c:v>-0.02</c:v>
                </c:pt>
                <c:pt idx="34">
                  <c:v>-0.02</c:v>
                </c:pt>
                <c:pt idx="35">
                  <c:v>-0.02</c:v>
                </c:pt>
                <c:pt idx="36">
                  <c:v>-0.02</c:v>
                </c:pt>
                <c:pt idx="37">
                  <c:v>-0.02</c:v>
                </c:pt>
                <c:pt idx="38">
                  <c:v>-0.02</c:v>
                </c:pt>
                <c:pt idx="39">
                  <c:v>-0.02</c:v>
                </c:pt>
                <c:pt idx="40">
                  <c:v>-0.02</c:v>
                </c:pt>
                <c:pt idx="41">
                  <c:v>-0.02</c:v>
                </c:pt>
                <c:pt idx="42">
                  <c:v>-0.02</c:v>
                </c:pt>
                <c:pt idx="43">
                  <c:v>-0.02</c:v>
                </c:pt>
                <c:pt idx="44">
                  <c:v>-0.02</c:v>
                </c:pt>
                <c:pt idx="45">
                  <c:v>-0.02</c:v>
                </c:pt>
                <c:pt idx="46">
                  <c:v>-0.02</c:v>
                </c:pt>
                <c:pt idx="47">
                  <c:v>-0.02</c:v>
                </c:pt>
                <c:pt idx="48">
                  <c:v>-0.02</c:v>
                </c:pt>
                <c:pt idx="49">
                  <c:v>-0.02</c:v>
                </c:pt>
                <c:pt idx="50">
                  <c:v>-1.8596347951866571E-2</c:v>
                </c:pt>
                <c:pt idx="51">
                  <c:v>-1.2683744116661858E-2</c:v>
                </c:pt>
                <c:pt idx="52">
                  <c:v>-6.8882176816058224E-3</c:v>
                </c:pt>
                <c:pt idx="53">
                  <c:v>-1.2074503588496363E-3</c:v>
                </c:pt>
                <c:pt idx="54">
                  <c:v>4.3608302342803482E-3</c:v>
                </c:pt>
                <c:pt idx="55">
                  <c:v>9.8188514842660751E-3</c:v>
                </c:pt>
                <c:pt idx="56">
                  <c:v>1.5168796672382176E-2</c:v>
                </c:pt>
                <c:pt idx="57">
                  <c:v>2.0412805848037424E-2</c:v>
                </c:pt>
                <c:pt idx="58">
                  <c:v>2.5552976684823175E-2</c:v>
                </c:pt>
                <c:pt idx="59">
                  <c:v>3.0591365319610639E-2</c:v>
                </c:pt>
                <c:pt idx="60">
                  <c:v>3.5529987175033098E-2</c:v>
                </c:pt>
                <c:pt idx="61">
                  <c:v>4.0370817765681993E-2</c:v>
                </c:pt>
                <c:pt idx="62">
                  <c:v>4.5115793488338773E-2</c:v>
                </c:pt>
                <c:pt idx="63">
                  <c:v>4.9766812396559695E-2</c:v>
                </c:pt>
                <c:pt idx="64">
                  <c:v>5.4325734959922503E-2</c:v>
                </c:pt>
                <c:pt idx="65">
                  <c:v>5.8794384808238953E-2</c:v>
                </c:pt>
                <c:pt idx="66">
                  <c:v>6.3174549461031168E-2</c:v>
                </c:pt>
                <c:pt idx="67">
                  <c:v>6.7467981042563269E-2</c:v>
                </c:pt>
                <c:pt idx="68">
                  <c:v>7.1676396982714288E-2</c:v>
                </c:pt>
                <c:pt idx="69">
                  <c:v>7.580148070397337E-2</c:v>
                </c:pt>
                <c:pt idx="70">
                  <c:v>7.9844882294830818E-2</c:v>
                </c:pt>
                <c:pt idx="71">
                  <c:v>8.3808219169835704E-2</c:v>
                </c:pt>
                <c:pt idx="72">
                  <c:v>8.7693076716583232E-2</c:v>
                </c:pt>
                <c:pt idx="73">
                  <c:v>9.1501008929890923E-2</c:v>
                </c:pt>
                <c:pt idx="74">
                  <c:v>9.523353903341715E-2</c:v>
                </c:pt>
                <c:pt idx="75">
                  <c:v>9.8892160088971101E-2</c:v>
                </c:pt>
                <c:pt idx="76">
                  <c:v>0.1024783355937572</c:v>
                </c:pt>
                <c:pt idx="77">
                  <c:v>0.10599350006579376</c:v>
                </c:pt>
                <c:pt idx="78">
                  <c:v>0.10943905961773902</c:v>
                </c:pt>
                <c:pt idx="79">
                  <c:v>0.1128163925193552</c:v>
                </c:pt>
                <c:pt idx="80">
                  <c:v>0.11612684974883465</c:v>
                </c:pt>
                <c:pt idx="81">
                  <c:v>0.11937175553320913</c:v>
                </c:pt>
                <c:pt idx="82">
                  <c:v>0.12255240787805842</c:v>
                </c:pt>
                <c:pt idx="83">
                  <c:v>0.12567007908672972</c:v>
                </c:pt>
                <c:pt idx="84">
                  <c:v>0.12872601626927593</c:v>
                </c:pt>
                <c:pt idx="85">
                  <c:v>0.13172144184131662</c:v>
                </c:pt>
                <c:pt idx="86">
                  <c:v>0.13465755401301999</c:v>
                </c:pt>
                <c:pt idx="87">
                  <c:v>0.1375355272684034</c:v>
                </c:pt>
                <c:pt idx="88">
                  <c:v>0.14035651283514261</c:v>
                </c:pt>
                <c:pt idx="89">
                  <c:v>0.14312163914507786</c:v>
                </c:pt>
                <c:pt idx="90">
                  <c:v>0.14583201228560205</c:v>
                </c:pt>
                <c:pt idx="91">
                  <c:v>0.14848871644211009</c:v>
                </c:pt>
                <c:pt idx="92">
                  <c:v>0.15109281433168775</c:v>
                </c:pt>
                <c:pt idx="93">
                  <c:v>0.15364534762821275</c:v>
                </c:pt>
                <c:pt idx="94">
                  <c:v>0.15614733737903785</c:v>
                </c:pt>
                <c:pt idx="95">
                  <c:v>0.15859978441342376</c:v>
                </c:pt>
                <c:pt idx="96">
                  <c:v>0.16100366974288388</c:v>
                </c:pt>
                <c:pt idx="97">
                  <c:v>0.16335995495360223</c:v>
                </c:pt>
                <c:pt idx="98">
                  <c:v>0.16566958259108078</c:v>
                </c:pt>
                <c:pt idx="99">
                  <c:v>0.16793347653716978</c:v>
                </c:pt>
                <c:pt idx="100">
                  <c:v>0.17015254237963345</c:v>
                </c:pt>
                <c:pt idx="101">
                  <c:v>0.17232766777439668</c:v>
                </c:pt>
                <c:pt idx="102">
                  <c:v>0.17445972280061939</c:v>
                </c:pt>
                <c:pt idx="103">
                  <c:v>0.17654956030873997</c:v>
                </c:pt>
                <c:pt idx="104">
                  <c:v>0.17859801626162636</c:v>
                </c:pt>
                <c:pt idx="105">
                  <c:v>0.18060591006897297</c:v>
                </c:pt>
                <c:pt idx="106">
                  <c:v>0.18257404491507501</c:v>
                </c:pt>
                <c:pt idx="107">
                  <c:v>0.184503208080113</c:v>
                </c:pt>
                <c:pt idx="108">
                  <c:v>0.18639417125507546</c:v>
                </c:pt>
                <c:pt idx="109">
                  <c:v>0.18824769085044563</c:v>
                </c:pt>
                <c:pt idx="110">
                  <c:v>0.19006450829877553</c:v>
                </c:pt>
                <c:pt idx="111">
                  <c:v>0.19184535035126909</c:v>
                </c:pt>
                <c:pt idx="112">
                  <c:v>0.19359092936849209</c:v>
                </c:pt>
                <c:pt idx="113">
                  <c:v>0.19530194360532627</c:v>
                </c:pt>
                <c:pt idx="114">
                  <c:v>0.19697907749028004</c:v>
                </c:pt>
                <c:pt idx="115">
                  <c:v>0.19862300189926957</c:v>
                </c:pt>
                <c:pt idx="116">
                  <c:v>0.20023437442397768</c:v>
                </c:pt>
                <c:pt idx="117">
                  <c:v>0.20181383963489952</c:v>
                </c:pt>
                <c:pt idx="118">
                  <c:v>0.2033620293391793</c:v>
                </c:pt>
                <c:pt idx="119">
                  <c:v>0.20487956283334152</c:v>
                </c:pt>
                <c:pt idx="120">
                  <c:v>0.20636704715101784</c:v>
                </c:pt>
                <c:pt idx="121">
                  <c:v>0.20782507730576882</c:v>
                </c:pt>
                <c:pt idx="122">
                  <c:v>0.20925423652909703</c:v>
                </c:pt>
                <c:pt idx="123">
                  <c:v>0.21065509650374736</c:v>
                </c:pt>
                <c:pt idx="124">
                  <c:v>0.21202821759238816</c:v>
                </c:pt>
                <c:pt idx="125">
                  <c:v>0.21337414906176344</c:v>
                </c:pt>
                <c:pt idx="126">
                  <c:v>0.21469342930240687</c:v>
                </c:pt>
                <c:pt idx="127">
                  <c:v>0.21598658604400539</c:v>
                </c:pt>
                <c:pt idx="128">
                  <c:v>0.21725413656649795</c:v>
                </c:pt>
                <c:pt idx="129">
                  <c:v>0.21849658790699444</c:v>
                </c:pt>
                <c:pt idx="130">
                  <c:v>0.2197144370625973</c:v>
                </c:pt>
                <c:pt idx="131">
                  <c:v>0.22090817118920697</c:v>
                </c:pt>
                <c:pt idx="132">
                  <c:v>0.22207826779639073</c:v>
                </c:pt>
                <c:pt idx="133">
                  <c:v>0.22322519493839305</c:v>
                </c:pt>
                <c:pt idx="134">
                  <c:v>0.22434941140136322</c:v>
                </c:pt>
                <c:pt idx="135">
                  <c:v>0.22545136688687617</c:v>
                </c:pt>
                <c:pt idx="136">
                  <c:v>0.22653150219181911</c:v>
                </c:pt>
                <c:pt idx="137">
                  <c:v>0.22759024938471595</c:v>
                </c:pt>
                <c:pt idx="138">
                  <c:v>0.22862803197856063</c:v>
                </c:pt>
                <c:pt idx="139">
                  <c:v>0.22964526510022809</c:v>
                </c:pt>
                <c:pt idx="140">
                  <c:v>0.23064235565653018</c:v>
                </c:pt>
                <c:pt idx="141">
                  <c:v>0.23161970249698421</c:v>
                </c:pt>
                <c:pt idx="142">
                  <c:v>0.23257769657335781</c:v>
                </c:pt>
                <c:pt idx="143">
                  <c:v>0.23351672109605492</c:v>
                </c:pt>
                <c:pt idx="144">
                  <c:v>0.23443715168740514</c:v>
                </c:pt>
                <c:pt idx="145">
                  <c:v>0.23533935653191757</c:v>
                </c:pt>
                <c:pt idx="146">
                  <c:v>0.23622369652355957</c:v>
                </c:pt>
                <c:pt idx="147">
                  <c:v>0.23709052541011921</c:v>
                </c:pt>
                <c:pt idx="148">
                  <c:v>0.23794018993470895</c:v>
                </c:pt>
                <c:pt idx="149">
                  <c:v>0.23877302997446759</c:v>
                </c:pt>
                <c:pt idx="150">
                  <c:v>0.2395893786765157</c:v>
                </c:pt>
                <c:pt idx="151">
                  <c:v>0.24038956259121902</c:v>
                </c:pt>
                <c:pt idx="152">
                  <c:v>0.24117390180281262</c:v>
                </c:pt>
                <c:pt idx="153">
                  <c:v>0.24194271005743917</c:v>
                </c:pt>
                <c:pt idx="154">
                  <c:v>0.2426962948886513</c:v>
                </c:pt>
                <c:pt idx="155">
                  <c:v>0.24343495774042956</c:v>
                </c:pt>
                <c:pt idx="156">
                  <c:v>0.24415899408776365</c:v>
                </c:pt>
                <c:pt idx="157">
                  <c:v>0.24486869355484636</c:v>
                </c:pt>
                <c:pt idx="158">
                  <c:v>0.24556434003092736</c:v>
                </c:pt>
                <c:pt idx="159">
                  <c:v>0.2462462117838724</c:v>
                </c:pt>
                <c:pt idx="160">
                  <c:v>0.24691458157147456</c:v>
                </c:pt>
                <c:pt idx="161">
                  <c:v>0.2475697167505605</c:v>
                </c:pt>
                <c:pt idx="162">
                  <c:v>0.24821187938393707</c:v>
                </c:pt>
                <c:pt idx="163">
                  <c:v>0.24884132634521999</c:v>
                </c:pt>
                <c:pt idx="164">
                  <c:v>0.24945830942158653</c:v>
                </c:pt>
                <c:pt idx="165">
                  <c:v>0.25006307541449369</c:v>
                </c:pt>
                <c:pt idx="166">
                  <c:v>0.2506558662384023</c:v>
                </c:pt>
                <c:pt idx="167">
                  <c:v>0.25123691901754597</c:v>
                </c:pt>
                <c:pt idx="168">
                  <c:v>0.25180646618078378</c:v>
                </c:pt>
                <c:pt idx="169">
                  <c:v>0.25236473555457517</c:v>
                </c:pt>
                <c:pt idx="170">
                  <c:v>0.25291195045411324</c:v>
                </c:pt>
                <c:pt idx="171">
                  <c:v>0.25344832977265408</c:v>
                </c:pt>
                <c:pt idx="172">
                  <c:v>0.25397408806907706</c:v>
                </c:pt>
                <c:pt idx="173">
                  <c:v>0.2544894356537109</c:v>
                </c:pt>
                <c:pt idx="174">
                  <c:v>0.25499457867246084</c:v>
                </c:pt>
                <c:pt idx="175">
                  <c:v>0.25548971918926966</c:v>
                </c:pt>
                <c:pt idx="176">
                  <c:v>0.25597505526694608</c:v>
                </c:pt>
                <c:pt idx="177">
                  <c:v>0.25645078104639241</c:v>
                </c:pt>
                <c:pt idx="178">
                  <c:v>0.25691708682426356</c:v>
                </c:pt>
                <c:pt idx="179">
                  <c:v>0.25737415912908818</c:v>
                </c:pt>
                <c:pt idx="180">
                  <c:v>0.25782218079588248</c:v>
                </c:pt>
                <c:pt idx="181">
                  <c:v>0.25826133103928689</c:v>
                </c:pt>
                <c:pt idx="182">
                  <c:v>0.25869178552525429</c:v>
                </c:pt>
                <c:pt idx="183">
                  <c:v>0.25911371644131848</c:v>
                </c:pt>
                <c:pt idx="184">
                  <c:v>0.25952729256547163</c:v>
                </c:pt>
                <c:pt idx="185">
                  <c:v>0.25993267933367797</c:v>
                </c:pt>
                <c:pt idx="186">
                  <c:v>0.26033003890604994</c:v>
                </c:pt>
                <c:pt idx="187">
                  <c:v>0.26071953023171462</c:v>
                </c:pt>
                <c:pt idx="188">
                  <c:v>0.26110130911239571</c:v>
                </c:pt>
                <c:pt idx="189">
                  <c:v>0.2614755282647358</c:v>
                </c:pt>
                <c:pt idx="190">
                  <c:v>0.26184233738138557</c:v>
                </c:pt>
                <c:pt idx="191">
                  <c:v>0.2622018831908825</c:v>
                </c:pt>
                <c:pt idx="192">
                  <c:v>0.26255430951634434</c:v>
                </c:pt>
                <c:pt idx="193">
                  <c:v>0.26289975733300042</c:v>
                </c:pt>
                <c:pt idx="194">
                  <c:v>0.26323836482458346</c:v>
                </c:pt>
                <c:pt idx="195">
                  <c:v>0.2635702674386049</c:v>
                </c:pt>
                <c:pt idx="196">
                  <c:v>0.26389559794053569</c:v>
                </c:pt>
                <c:pt idx="197">
                  <c:v>0.26421448646691453</c:v>
                </c:pt>
                <c:pt idx="198">
                  <c:v>0.26452706057740377</c:v>
                </c:pt>
                <c:pt idx="199">
                  <c:v>0.26483344530581537</c:v>
                </c:pt>
                <c:pt idx="200">
                  <c:v>0.26513376321012594</c:v>
                </c:pt>
                <c:pt idx="201">
                  <c:v>0.26542813442150137</c:v>
                </c:pt>
                <c:pt idx="202">
                  <c:v>0.26571667669235127</c:v>
                </c:pt>
                <c:pt idx="203">
                  <c:v>0.26599950544343126</c:v>
                </c:pt>
                <c:pt idx="204">
                  <c:v>0.26627673381001288</c:v>
                </c:pt>
                <c:pt idx="205">
                  <c:v>0.26654847268713922</c:v>
                </c:pt>
                <c:pt idx="206">
                  <c:v>0.26681483077398421</c:v>
                </c:pt>
                <c:pt idx="207">
                  <c:v>0.26707591461733432</c:v>
                </c:pt>
                <c:pt idx="208">
                  <c:v>0.26733182865420785</c:v>
                </c:pt>
                <c:pt idx="209">
                  <c:v>0.26758267525363189</c:v>
                </c:pt>
                <c:pt idx="210">
                  <c:v>0.26782855475759082</c:v>
                </c:pt>
                <c:pt idx="211">
                  <c:v>0.26806956552116473</c:v>
                </c:pt>
                <c:pt idx="212">
                  <c:v>0.26830580395187248</c:v>
                </c:pt>
                <c:pt idx="213">
                  <c:v>0.26853736454823635</c:v>
                </c:pt>
                <c:pt idx="214">
                  <c:v>0.26876433993758225</c:v>
                </c:pt>
                <c:pt idx="215">
                  <c:v>0.26898682091309245</c:v>
                </c:pt>
                <c:pt idx="216">
                  <c:v>0.26920489647012352</c:v>
                </c:pt>
                <c:pt idx="217">
                  <c:v>0.26941865384180602</c:v>
                </c:pt>
                <c:pt idx="218">
                  <c:v>0.26962817853393872</c:v>
                </c:pt>
                <c:pt idx="219">
                  <c:v>0.26983355435919221</c:v>
                </c:pt>
                <c:pt idx="220">
                  <c:v>0.27003486347063499</c:v>
                </c:pt>
                <c:pt idx="221">
                  <c:v>0.27023218639459573</c:v>
                </c:pt>
                <c:pt idx="222">
                  <c:v>0.27042560206287503</c:v>
                </c:pt>
                <c:pt idx="223">
                  <c:v>0.2706151878443192</c:v>
                </c:pt>
                <c:pt idx="224">
                  <c:v>0.27080101957576858</c:v>
                </c:pt>
                <c:pt idx="225">
                  <c:v>0.27098317159239355</c:v>
                </c:pt>
                <c:pt idx="226">
                  <c:v>0.27116171675742951</c:v>
                </c:pt>
                <c:pt idx="227">
                  <c:v>0.27133672649132307</c:v>
                </c:pt>
                <c:pt idx="228">
                  <c:v>0.27150827080030132</c:v>
                </c:pt>
                <c:pt idx="229">
                  <c:v>0.27167641830437511</c:v>
                </c:pt>
                <c:pt idx="230">
                  <c:v>0.27184123626478807</c:v>
                </c:pt>
                <c:pt idx="231">
                  <c:v>0.27200279061092197</c:v>
                </c:pt>
                <c:pt idx="232">
                  <c:v>0.27216114596666946</c:v>
                </c:pt>
                <c:pt idx="233">
                  <c:v>0.27231636567628409</c:v>
                </c:pt>
                <c:pt idx="234">
                  <c:v>0.27246851182971943</c:v>
                </c:pt>
                <c:pt idx="235">
                  <c:v>0.27261764528746546</c:v>
                </c:pt>
                <c:pt idx="236">
                  <c:v>0.27276382570489377</c:v>
                </c:pt>
                <c:pt idx="237">
                  <c:v>0.27290711155612041</c:v>
                </c:pt>
                <c:pt idx="238">
                  <c:v>0.2730475601573964</c:v>
                </c:pt>
                <c:pt idx="239">
                  <c:v>0.27318522769003495</c:v>
                </c:pt>
                <c:pt idx="240">
                  <c:v>0.27332016922288466</c:v>
                </c:pt>
                <c:pt idx="241">
                  <c:v>0.27345243873435787</c:v>
                </c:pt>
                <c:pt idx="242">
                  <c:v>0.27358208913402293</c:v>
                </c:pt>
                <c:pt idx="243">
                  <c:v>0.27370917228376823</c:v>
                </c:pt>
                <c:pt idx="244">
                  <c:v>0.27383373901854829</c:v>
                </c:pt>
                <c:pt idx="245">
                  <c:v>0.27395583916671779</c:v>
                </c:pt>
                <c:pt idx="246">
                  <c:v>0.27407552156996418</c:v>
                </c:pt>
                <c:pt idx="247">
                  <c:v>0.2741928341028444</c:v>
                </c:pt>
                <c:pt idx="248">
                  <c:v>0.27430782369193585</c:v>
                </c:pt>
                <c:pt idx="249">
                  <c:v>0.27442053633460733</c:v>
                </c:pt>
                <c:pt idx="250">
                  <c:v>0.2745310171174189</c:v>
                </c:pt>
                <c:pt idx="251">
                  <c:v>0.27463931023415666</c:v>
                </c:pt>
                <c:pt idx="252">
                  <c:v>0.27474545900351127</c:v>
                </c:pt>
                <c:pt idx="253">
                  <c:v>0.27484950588640578</c:v>
                </c:pt>
                <c:pt idx="254">
                  <c:v>0.27495149250298068</c:v>
                </c:pt>
                <c:pt idx="255">
                  <c:v>0.27505145964924244</c:v>
                </c:pt>
                <c:pt idx="256">
                  <c:v>0.27514944731338253</c:v>
                </c:pt>
                <c:pt idx="257">
                  <c:v>0.27524549469177301</c:v>
                </c:pt>
                <c:pt idx="258">
                  <c:v>0.27533964020464596</c:v>
                </c:pt>
                <c:pt idx="259">
                  <c:v>0.27543192151146184</c:v>
                </c:pt>
                <c:pt idx="260">
                  <c:v>0.27552237552597381</c:v>
                </c:pt>
                <c:pt idx="261">
                  <c:v>0.27561103843099366</c:v>
                </c:pt>
                <c:pt idx="262">
                  <c:v>0.27569794569286565</c:v>
                </c:pt>
                <c:pt idx="263">
                  <c:v>0.2757831320756533</c:v>
                </c:pt>
                <c:pt idx="264">
                  <c:v>0.27586663165504555</c:v>
                </c:pt>
                <c:pt idx="265">
                  <c:v>0.31</c:v>
                </c:pt>
                <c:pt idx="266">
                  <c:v>0.31</c:v>
                </c:pt>
                <c:pt idx="267">
                  <c:v>0.31</c:v>
                </c:pt>
                <c:pt idx="268">
                  <c:v>0.31</c:v>
                </c:pt>
                <c:pt idx="269">
                  <c:v>0.31</c:v>
                </c:pt>
                <c:pt idx="270">
                  <c:v>0.31</c:v>
                </c:pt>
                <c:pt idx="271">
                  <c:v>0.31</c:v>
                </c:pt>
                <c:pt idx="272">
                  <c:v>0.31</c:v>
                </c:pt>
                <c:pt idx="273">
                  <c:v>0.31</c:v>
                </c:pt>
                <c:pt idx="274">
                  <c:v>0.31</c:v>
                </c:pt>
                <c:pt idx="275">
                  <c:v>0.31</c:v>
                </c:pt>
                <c:pt idx="276">
                  <c:v>0.31</c:v>
                </c:pt>
                <c:pt idx="277">
                  <c:v>0.31</c:v>
                </c:pt>
                <c:pt idx="278">
                  <c:v>0.31</c:v>
                </c:pt>
                <c:pt idx="279">
                  <c:v>0.31</c:v>
                </c:pt>
                <c:pt idx="280">
                  <c:v>0.31</c:v>
                </c:pt>
                <c:pt idx="281">
                  <c:v>0.31</c:v>
                </c:pt>
                <c:pt idx="282">
                  <c:v>0.31</c:v>
                </c:pt>
                <c:pt idx="283">
                  <c:v>0.31</c:v>
                </c:pt>
                <c:pt idx="284">
                  <c:v>0.31</c:v>
                </c:pt>
                <c:pt idx="285">
                  <c:v>0.31</c:v>
                </c:pt>
                <c:pt idx="286">
                  <c:v>0.31</c:v>
                </c:pt>
                <c:pt idx="287">
                  <c:v>0.31</c:v>
                </c:pt>
                <c:pt idx="288">
                  <c:v>0.31</c:v>
                </c:pt>
                <c:pt idx="289">
                  <c:v>0.31</c:v>
                </c:pt>
                <c:pt idx="290">
                  <c:v>0.31</c:v>
                </c:pt>
                <c:pt idx="291">
                  <c:v>0.31</c:v>
                </c:pt>
                <c:pt idx="292">
                  <c:v>0.31</c:v>
                </c:pt>
                <c:pt idx="293">
                  <c:v>0.31</c:v>
                </c:pt>
                <c:pt idx="294">
                  <c:v>0.31</c:v>
                </c:pt>
                <c:pt idx="295">
                  <c:v>0.31</c:v>
                </c:pt>
                <c:pt idx="296">
                  <c:v>0.31</c:v>
                </c:pt>
                <c:pt idx="297">
                  <c:v>0.31</c:v>
                </c:pt>
                <c:pt idx="298">
                  <c:v>0.31</c:v>
                </c:pt>
                <c:pt idx="299">
                  <c:v>0.31</c:v>
                </c:pt>
                <c:pt idx="300">
                  <c:v>0.31</c:v>
                </c:pt>
                <c:pt idx="301">
                  <c:v>0.31</c:v>
                </c:pt>
                <c:pt idx="302">
                  <c:v>0.31</c:v>
                </c:pt>
                <c:pt idx="303">
                  <c:v>0.31</c:v>
                </c:pt>
                <c:pt idx="304">
                  <c:v>0.31</c:v>
                </c:pt>
                <c:pt idx="305">
                  <c:v>0.31</c:v>
                </c:pt>
                <c:pt idx="306">
                  <c:v>0.31</c:v>
                </c:pt>
                <c:pt idx="307">
                  <c:v>0.31</c:v>
                </c:pt>
                <c:pt idx="308">
                  <c:v>0.31</c:v>
                </c:pt>
                <c:pt idx="309">
                  <c:v>0.31</c:v>
                </c:pt>
                <c:pt idx="310">
                  <c:v>0.31</c:v>
                </c:pt>
                <c:pt idx="311">
                  <c:v>0.31</c:v>
                </c:pt>
                <c:pt idx="312">
                  <c:v>0.31</c:v>
                </c:pt>
                <c:pt idx="313">
                  <c:v>0.31</c:v>
                </c:pt>
                <c:pt idx="314">
                  <c:v>0.31</c:v>
                </c:pt>
                <c:pt idx="315">
                  <c:v>0.31</c:v>
                </c:pt>
                <c:pt idx="316">
                  <c:v>0.31</c:v>
                </c:pt>
                <c:pt idx="317">
                  <c:v>0.31</c:v>
                </c:pt>
                <c:pt idx="318">
                  <c:v>0.31</c:v>
                </c:pt>
                <c:pt idx="319">
                  <c:v>0.31</c:v>
                </c:pt>
                <c:pt idx="320">
                  <c:v>0.31</c:v>
                </c:pt>
                <c:pt idx="321">
                  <c:v>0.31</c:v>
                </c:pt>
                <c:pt idx="322">
                  <c:v>0.31</c:v>
                </c:pt>
                <c:pt idx="323">
                  <c:v>0.31</c:v>
                </c:pt>
                <c:pt idx="324">
                  <c:v>0.31</c:v>
                </c:pt>
                <c:pt idx="325">
                  <c:v>0.31</c:v>
                </c:pt>
                <c:pt idx="326">
                  <c:v>0.31</c:v>
                </c:pt>
                <c:pt idx="327">
                  <c:v>0.31</c:v>
                </c:pt>
                <c:pt idx="328">
                  <c:v>0.31</c:v>
                </c:pt>
                <c:pt idx="329">
                  <c:v>0.31</c:v>
                </c:pt>
                <c:pt idx="330">
                  <c:v>0.31</c:v>
                </c:pt>
                <c:pt idx="331">
                  <c:v>0.31</c:v>
                </c:pt>
                <c:pt idx="332">
                  <c:v>0.31</c:v>
                </c:pt>
                <c:pt idx="333">
                  <c:v>0.31</c:v>
                </c:pt>
                <c:pt idx="334">
                  <c:v>0.31</c:v>
                </c:pt>
                <c:pt idx="335">
                  <c:v>0.31</c:v>
                </c:pt>
                <c:pt idx="336">
                  <c:v>0.31</c:v>
                </c:pt>
                <c:pt idx="337">
                  <c:v>0.31</c:v>
                </c:pt>
                <c:pt idx="338">
                  <c:v>0.31</c:v>
                </c:pt>
                <c:pt idx="339">
                  <c:v>0.31</c:v>
                </c:pt>
                <c:pt idx="340">
                  <c:v>0.31</c:v>
                </c:pt>
                <c:pt idx="341">
                  <c:v>0.31</c:v>
                </c:pt>
                <c:pt idx="342">
                  <c:v>0.31</c:v>
                </c:pt>
                <c:pt idx="343">
                  <c:v>0.31</c:v>
                </c:pt>
                <c:pt idx="344">
                  <c:v>0.31</c:v>
                </c:pt>
                <c:pt idx="345">
                  <c:v>0.31</c:v>
                </c:pt>
                <c:pt idx="346">
                  <c:v>0.31</c:v>
                </c:pt>
                <c:pt idx="347">
                  <c:v>0.31</c:v>
                </c:pt>
                <c:pt idx="348">
                  <c:v>0.31</c:v>
                </c:pt>
                <c:pt idx="349">
                  <c:v>0.31</c:v>
                </c:pt>
                <c:pt idx="350">
                  <c:v>0.31</c:v>
                </c:pt>
                <c:pt idx="351">
                  <c:v>0.31</c:v>
                </c:pt>
                <c:pt idx="352">
                  <c:v>0.31</c:v>
                </c:pt>
                <c:pt idx="353">
                  <c:v>0.31</c:v>
                </c:pt>
                <c:pt idx="354">
                  <c:v>0.31</c:v>
                </c:pt>
                <c:pt idx="355">
                  <c:v>0.31</c:v>
                </c:pt>
                <c:pt idx="356">
                  <c:v>0.31</c:v>
                </c:pt>
                <c:pt idx="357">
                  <c:v>0.31</c:v>
                </c:pt>
                <c:pt idx="358">
                  <c:v>0.31</c:v>
                </c:pt>
                <c:pt idx="359">
                  <c:v>0.31</c:v>
                </c:pt>
                <c:pt idx="360">
                  <c:v>0.31</c:v>
                </c:pt>
                <c:pt idx="361">
                  <c:v>0.31</c:v>
                </c:pt>
                <c:pt idx="362">
                  <c:v>0.31</c:v>
                </c:pt>
                <c:pt idx="363">
                  <c:v>0.31</c:v>
                </c:pt>
                <c:pt idx="364">
                  <c:v>0.31</c:v>
                </c:pt>
                <c:pt idx="365">
                  <c:v>0.31</c:v>
                </c:pt>
                <c:pt idx="366">
                  <c:v>0.31</c:v>
                </c:pt>
                <c:pt idx="367">
                  <c:v>0.31</c:v>
                </c:pt>
                <c:pt idx="368">
                  <c:v>0.31</c:v>
                </c:pt>
                <c:pt idx="369">
                  <c:v>0.31</c:v>
                </c:pt>
                <c:pt idx="370">
                  <c:v>0.31</c:v>
                </c:pt>
                <c:pt idx="371">
                  <c:v>0.31</c:v>
                </c:pt>
                <c:pt idx="372">
                  <c:v>0.31</c:v>
                </c:pt>
                <c:pt idx="373">
                  <c:v>0.31</c:v>
                </c:pt>
                <c:pt idx="374">
                  <c:v>0.31</c:v>
                </c:pt>
                <c:pt idx="375">
                  <c:v>0.31</c:v>
                </c:pt>
                <c:pt idx="376">
                  <c:v>0.31</c:v>
                </c:pt>
                <c:pt idx="377">
                  <c:v>0.31</c:v>
                </c:pt>
                <c:pt idx="378">
                  <c:v>0.31</c:v>
                </c:pt>
                <c:pt idx="379">
                  <c:v>0.31</c:v>
                </c:pt>
                <c:pt idx="380">
                  <c:v>0.31</c:v>
                </c:pt>
                <c:pt idx="381">
                  <c:v>0.31</c:v>
                </c:pt>
                <c:pt idx="382">
                  <c:v>0.31</c:v>
                </c:pt>
                <c:pt idx="383">
                  <c:v>0.31</c:v>
                </c:pt>
                <c:pt idx="384">
                  <c:v>0.31</c:v>
                </c:pt>
                <c:pt idx="385">
                  <c:v>0.31</c:v>
                </c:pt>
                <c:pt idx="386">
                  <c:v>0.31</c:v>
                </c:pt>
                <c:pt idx="387">
                  <c:v>0.31</c:v>
                </c:pt>
                <c:pt idx="388">
                  <c:v>0.31</c:v>
                </c:pt>
                <c:pt idx="389">
                  <c:v>0.31</c:v>
                </c:pt>
                <c:pt idx="390">
                  <c:v>0.31</c:v>
                </c:pt>
                <c:pt idx="391">
                  <c:v>0.31</c:v>
                </c:pt>
                <c:pt idx="392">
                  <c:v>0.31</c:v>
                </c:pt>
                <c:pt idx="393">
                  <c:v>0.31</c:v>
                </c:pt>
                <c:pt idx="394">
                  <c:v>0.31</c:v>
                </c:pt>
                <c:pt idx="395">
                  <c:v>0.31</c:v>
                </c:pt>
                <c:pt idx="396">
                  <c:v>0.31</c:v>
                </c:pt>
                <c:pt idx="397">
                  <c:v>0.31</c:v>
                </c:pt>
                <c:pt idx="398">
                  <c:v>0.31</c:v>
                </c:pt>
                <c:pt idx="399">
                  <c:v>0.31</c:v>
                </c:pt>
                <c:pt idx="400">
                  <c:v>0.31</c:v>
                </c:pt>
                <c:pt idx="401">
                  <c:v>0.31</c:v>
                </c:pt>
                <c:pt idx="402">
                  <c:v>0.31</c:v>
                </c:pt>
                <c:pt idx="403">
                  <c:v>0.31</c:v>
                </c:pt>
                <c:pt idx="404">
                  <c:v>0.31</c:v>
                </c:pt>
                <c:pt idx="405">
                  <c:v>0.31</c:v>
                </c:pt>
                <c:pt idx="406">
                  <c:v>0.31</c:v>
                </c:pt>
                <c:pt idx="407">
                  <c:v>0.31</c:v>
                </c:pt>
                <c:pt idx="408">
                  <c:v>0.31</c:v>
                </c:pt>
                <c:pt idx="409">
                  <c:v>0.31</c:v>
                </c:pt>
                <c:pt idx="410">
                  <c:v>0.31</c:v>
                </c:pt>
                <c:pt idx="411">
                  <c:v>0.31</c:v>
                </c:pt>
                <c:pt idx="412">
                  <c:v>0.31</c:v>
                </c:pt>
                <c:pt idx="413">
                  <c:v>0.31</c:v>
                </c:pt>
                <c:pt idx="414">
                  <c:v>0.31</c:v>
                </c:pt>
                <c:pt idx="415">
                  <c:v>0.31</c:v>
                </c:pt>
                <c:pt idx="416">
                  <c:v>0.31</c:v>
                </c:pt>
                <c:pt idx="417">
                  <c:v>0.31</c:v>
                </c:pt>
                <c:pt idx="418">
                  <c:v>0.31</c:v>
                </c:pt>
                <c:pt idx="419">
                  <c:v>0.31</c:v>
                </c:pt>
                <c:pt idx="420">
                  <c:v>0.31</c:v>
                </c:pt>
                <c:pt idx="421">
                  <c:v>0.31</c:v>
                </c:pt>
                <c:pt idx="422">
                  <c:v>0.31</c:v>
                </c:pt>
                <c:pt idx="423">
                  <c:v>0.31</c:v>
                </c:pt>
                <c:pt idx="424">
                  <c:v>0.31</c:v>
                </c:pt>
                <c:pt idx="425">
                  <c:v>0.31</c:v>
                </c:pt>
                <c:pt idx="426">
                  <c:v>0.31</c:v>
                </c:pt>
                <c:pt idx="427">
                  <c:v>0.31</c:v>
                </c:pt>
                <c:pt idx="428">
                  <c:v>0.31</c:v>
                </c:pt>
                <c:pt idx="429">
                  <c:v>0.31</c:v>
                </c:pt>
                <c:pt idx="430">
                  <c:v>0.31</c:v>
                </c:pt>
                <c:pt idx="431">
                  <c:v>0.31</c:v>
                </c:pt>
                <c:pt idx="432">
                  <c:v>0.31</c:v>
                </c:pt>
                <c:pt idx="433">
                  <c:v>0.31</c:v>
                </c:pt>
                <c:pt idx="434">
                  <c:v>0.31</c:v>
                </c:pt>
                <c:pt idx="435">
                  <c:v>0.31</c:v>
                </c:pt>
                <c:pt idx="436">
                  <c:v>0.31</c:v>
                </c:pt>
                <c:pt idx="437">
                  <c:v>0.31</c:v>
                </c:pt>
                <c:pt idx="438">
                  <c:v>0.31</c:v>
                </c:pt>
                <c:pt idx="439">
                  <c:v>0.31</c:v>
                </c:pt>
                <c:pt idx="440">
                  <c:v>0.31</c:v>
                </c:pt>
                <c:pt idx="441">
                  <c:v>0.31</c:v>
                </c:pt>
                <c:pt idx="442">
                  <c:v>0.31</c:v>
                </c:pt>
                <c:pt idx="443">
                  <c:v>0.31</c:v>
                </c:pt>
                <c:pt idx="444">
                  <c:v>0.31</c:v>
                </c:pt>
                <c:pt idx="445">
                  <c:v>0.31</c:v>
                </c:pt>
                <c:pt idx="446">
                  <c:v>0.31</c:v>
                </c:pt>
                <c:pt idx="447">
                  <c:v>0.31</c:v>
                </c:pt>
                <c:pt idx="448">
                  <c:v>0.31</c:v>
                </c:pt>
                <c:pt idx="449">
                  <c:v>0.31</c:v>
                </c:pt>
                <c:pt idx="450">
                  <c:v>0.31</c:v>
                </c:pt>
                <c:pt idx="451">
                  <c:v>0.31</c:v>
                </c:pt>
                <c:pt idx="452">
                  <c:v>0.31</c:v>
                </c:pt>
                <c:pt idx="453">
                  <c:v>0.31</c:v>
                </c:pt>
                <c:pt idx="454">
                  <c:v>0.31</c:v>
                </c:pt>
                <c:pt idx="455">
                  <c:v>0.31</c:v>
                </c:pt>
                <c:pt idx="456">
                  <c:v>0.31</c:v>
                </c:pt>
                <c:pt idx="457">
                  <c:v>0.31</c:v>
                </c:pt>
                <c:pt idx="458">
                  <c:v>0.31</c:v>
                </c:pt>
                <c:pt idx="459">
                  <c:v>0.31</c:v>
                </c:pt>
                <c:pt idx="460">
                  <c:v>0.31</c:v>
                </c:pt>
                <c:pt idx="461">
                  <c:v>0.31</c:v>
                </c:pt>
                <c:pt idx="462">
                  <c:v>0.31</c:v>
                </c:pt>
                <c:pt idx="463">
                  <c:v>0.31</c:v>
                </c:pt>
                <c:pt idx="464">
                  <c:v>0.31</c:v>
                </c:pt>
                <c:pt idx="465">
                  <c:v>0.31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ED5-4FE6-AB00-DD8C382E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771152"/>
        <c:axId val="496772816"/>
      </c:scatterChart>
      <c:scatterChart>
        <c:scatterStyle val="smoothMarker"/>
        <c:varyColors val="0"/>
        <c:ser>
          <c:idx val="4"/>
          <c:order val="4"/>
          <c:tx>
            <c:strRef>
              <c:f>Messwerte!$G$7</c:f>
              <c:strCache>
                <c:ptCount val="1"/>
                <c:pt idx="0">
                  <c:v>reale Spannung am NAP / kV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Messwerte!$G$9:$G$474</c:f>
              <c:numCache>
                <c:formatCode>0.000</c:formatCode>
                <c:ptCount val="466"/>
                <c:pt idx="0">
                  <c:v>20.8</c:v>
                </c:pt>
                <c:pt idx="1">
                  <c:v>20.8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20.8</c:v>
                </c:pt>
                <c:pt idx="6">
                  <c:v>20.8</c:v>
                </c:pt>
                <c:pt idx="7">
                  <c:v>20.8</c:v>
                </c:pt>
                <c:pt idx="8">
                  <c:v>20.8</c:v>
                </c:pt>
                <c:pt idx="9">
                  <c:v>20.8</c:v>
                </c:pt>
                <c:pt idx="10">
                  <c:v>20.8</c:v>
                </c:pt>
                <c:pt idx="11">
                  <c:v>20.8</c:v>
                </c:pt>
                <c:pt idx="12">
                  <c:v>20.8</c:v>
                </c:pt>
                <c:pt idx="13">
                  <c:v>20.8</c:v>
                </c:pt>
                <c:pt idx="14">
                  <c:v>20.8</c:v>
                </c:pt>
                <c:pt idx="15">
                  <c:v>20.8</c:v>
                </c:pt>
                <c:pt idx="16">
                  <c:v>20.787060514920267</c:v>
                </c:pt>
                <c:pt idx="17">
                  <c:v>20.774628394307591</c:v>
                </c:pt>
                <c:pt idx="18">
                  <c:v>20.762683744116664</c:v>
                </c:pt>
                <c:pt idx="19">
                  <c:v>20.751207450358852</c:v>
                </c:pt>
                <c:pt idx="20">
                  <c:v>20.740181148515735</c:v>
                </c:pt>
                <c:pt idx="21">
                  <c:v>20.729587194151964</c:v>
                </c:pt>
                <c:pt idx="22">
                  <c:v>20.719408634680391</c:v>
                </c:pt>
                <c:pt idx="23">
                  <c:v>20.70962918223432</c:v>
                </c:pt>
                <c:pt idx="24">
                  <c:v>20.700233187603441</c:v>
                </c:pt>
                <c:pt idx="25">
                  <c:v>20.691205615191762</c:v>
                </c:pt>
                <c:pt idx="26">
                  <c:v>20.682532018957438</c:v>
                </c:pt>
                <c:pt idx="27">
                  <c:v>20.674198519296027</c:v>
                </c:pt>
                <c:pt idx="28">
                  <c:v>20.666191780830165</c:v>
                </c:pt>
                <c:pt idx="29">
                  <c:v>20.658498991070111</c:v>
                </c:pt>
                <c:pt idx="30">
                  <c:v>20.651107839911031</c:v>
                </c:pt>
                <c:pt idx="31">
                  <c:v>20.644006499934207</c:v>
                </c:pt>
                <c:pt idx="32">
                  <c:v>20.637183607480644</c:v>
                </c:pt>
                <c:pt idx="33">
                  <c:v>20.630628244466791</c:v>
                </c:pt>
                <c:pt idx="34">
                  <c:v>20.624329920913272</c:v>
                </c:pt>
                <c:pt idx="35">
                  <c:v>20.618278558158686</c:v>
                </c:pt>
                <c:pt idx="36">
                  <c:v>20.612464472731595</c:v>
                </c:pt>
                <c:pt idx="37">
                  <c:v>20.606878360854921</c:v>
                </c:pt>
                <c:pt idx="38">
                  <c:v>20.60151128355789</c:v>
                </c:pt>
                <c:pt idx="39">
                  <c:v>20.596354652371787</c:v>
                </c:pt>
                <c:pt idx="40">
                  <c:v>20.591400215586578</c:v>
                </c:pt>
                <c:pt idx="41">
                  <c:v>20.586640045046398</c:v>
                </c:pt>
                <c:pt idx="42">
                  <c:v>20.582066523462831</c:v>
                </c:pt>
                <c:pt idx="43">
                  <c:v>20.577672332225603</c:v>
                </c:pt>
                <c:pt idx="44">
                  <c:v>20.573450439691261</c:v>
                </c:pt>
                <c:pt idx="45">
                  <c:v>20.569394089931027</c:v>
                </c:pt>
                <c:pt idx="46">
                  <c:v>20.565496791919887</c:v>
                </c:pt>
                <c:pt idx="47">
                  <c:v>20.561752309149554</c:v>
                </c:pt>
                <c:pt idx="48">
                  <c:v>20.558154649648731</c:v>
                </c:pt>
                <c:pt idx="49">
                  <c:v>20.554698056394674</c:v>
                </c:pt>
                <c:pt idx="50">
                  <c:v>20.551376998100732</c:v>
                </c:pt>
                <c:pt idx="51">
                  <c:v>20.548186160365102</c:v>
                </c:pt>
                <c:pt idx="52">
                  <c:v>20.545120437166659</c:v>
                </c:pt>
                <c:pt idx="53">
                  <c:v>20.542174922694233</c:v>
                </c:pt>
                <c:pt idx="54">
                  <c:v>20.539344903496254</c:v>
                </c:pt>
                <c:pt idx="55">
                  <c:v>20.536625850938236</c:v>
                </c:pt>
                <c:pt idx="56">
                  <c:v>20.534013413955996</c:v>
                </c:pt>
                <c:pt idx="57">
                  <c:v>20.531503412093006</c:v>
                </c:pt>
                <c:pt idx="58">
                  <c:v>20.529091828810792</c:v>
                </c:pt>
                <c:pt idx="59">
                  <c:v>20.526774805061606</c:v>
                </c:pt>
                <c:pt idx="60">
                  <c:v>20.524548633113124</c:v>
                </c:pt>
                <c:pt idx="61">
                  <c:v>20.522409750615285</c:v>
                </c:pt>
                <c:pt idx="62">
                  <c:v>20.520354734899772</c:v>
                </c:pt>
                <c:pt idx="63">
                  <c:v>20.518380297503015</c:v>
                </c:pt>
                <c:pt idx="64">
                  <c:v>20.516483278903944</c:v>
                </c:pt>
                <c:pt idx="65">
                  <c:v>20.514660643468083</c:v>
                </c:pt>
                <c:pt idx="66">
                  <c:v>20.512909474589883</c:v>
                </c:pt>
                <c:pt idx="67">
                  <c:v>20.511226970025533</c:v>
                </c:pt>
                <c:pt idx="68">
                  <c:v>20.509610437408782</c:v>
                </c:pt>
                <c:pt idx="69">
                  <c:v>20.50805728994256</c:v>
                </c:pt>
                <c:pt idx="70">
                  <c:v>20.50656504225957</c:v>
                </c:pt>
                <c:pt idx="71">
                  <c:v>20.505131306445154</c:v>
                </c:pt>
                <c:pt idx="72">
                  <c:v>20.503753788216127</c:v>
                </c:pt>
                <c:pt idx="73">
                  <c:v>20.502430283249439</c:v>
                </c:pt>
                <c:pt idx="74">
                  <c:v>20.501158673654782</c:v>
                </c:pt>
                <c:pt idx="75">
                  <c:v>20.499936924585509</c:v>
                </c:pt>
                <c:pt idx="76">
                  <c:v>20.498763080982453</c:v>
                </c:pt>
                <c:pt idx="77">
                  <c:v>20.497635264445424</c:v>
                </c:pt>
                <c:pt idx="78">
                  <c:v>20.496551670227348</c:v>
                </c:pt>
                <c:pt idx="79">
                  <c:v>20.49551056434629</c:v>
                </c:pt>
                <c:pt idx="80">
                  <c:v>20.494510280810729</c:v>
                </c:pt>
                <c:pt idx="81">
                  <c:v>20.493549218953607</c:v>
                </c:pt>
                <c:pt idx="82">
                  <c:v>20.492625840870911</c:v>
                </c:pt>
                <c:pt idx="83">
                  <c:v>20.491738668960714</c:v>
                </c:pt>
                <c:pt idx="84">
                  <c:v>20.490886283558684</c:v>
                </c:pt>
                <c:pt idx="85">
                  <c:v>20.490067320666324</c:v>
                </c:pt>
                <c:pt idx="86">
                  <c:v>20.489280469768286</c:v>
                </c:pt>
                <c:pt idx="87">
                  <c:v>20.488524471735264</c:v>
                </c:pt>
                <c:pt idx="88">
                  <c:v>20.487798116809117</c:v>
                </c:pt>
                <c:pt idx="89">
                  <c:v>20.487100242667001</c:v>
                </c:pt>
                <c:pt idx="90">
                  <c:v>20.486429732561398</c:v>
                </c:pt>
                <c:pt idx="91">
                  <c:v>20.485785513533088</c:v>
                </c:pt>
                <c:pt idx="92">
                  <c:v>20.485166554694185</c:v>
                </c:pt>
                <c:pt idx="93">
                  <c:v>20.484571865578499</c:v>
                </c:pt>
                <c:pt idx="94">
                  <c:v>20.484000494556568</c:v>
                </c:pt>
                <c:pt idx="95">
                  <c:v>20.483451527312862</c:v>
                </c:pt>
                <c:pt idx="96">
                  <c:v>20.482924085382667</c:v>
                </c:pt>
                <c:pt idx="97">
                  <c:v>20.482417324746368</c:v>
                </c:pt>
                <c:pt idx="98">
                  <c:v>20.481930434478837</c:v>
                </c:pt>
                <c:pt idx="99">
                  <c:v>20.481462635451763</c:v>
                </c:pt>
                <c:pt idx="100">
                  <c:v>20.481013179086908</c:v>
                </c:pt>
                <c:pt idx="101">
                  <c:v>20.480581346158196</c:v>
                </c:pt>
                <c:pt idx="102">
                  <c:v>20.480166445640808</c:v>
                </c:pt>
                <c:pt idx="103">
                  <c:v>20.479767813605406</c:v>
                </c:pt>
                <c:pt idx="104">
                  <c:v>20.479384812155683</c:v>
                </c:pt>
                <c:pt idx="105">
                  <c:v>20.479016828407609</c:v>
                </c:pt>
                <c:pt idx="106">
                  <c:v>20.478663273508676</c:v>
                </c:pt>
                <c:pt idx="107">
                  <c:v>20.478323581695626</c:v>
                </c:pt>
                <c:pt idx="108">
                  <c:v>20.477997209389081</c:v>
                </c:pt>
                <c:pt idx="109">
                  <c:v>20.477683634323718</c:v>
                </c:pt>
                <c:pt idx="110">
                  <c:v>20.477382354712535</c:v>
                </c:pt>
                <c:pt idx="111">
                  <c:v>20.477092888443881</c:v>
                </c:pt>
                <c:pt idx="112">
                  <c:v>20.476814772309964</c:v>
                </c:pt>
                <c:pt idx="113">
                  <c:v>20.476547561265644</c:v>
                </c:pt>
                <c:pt idx="114">
                  <c:v>20.476290827716234</c:v>
                </c:pt>
                <c:pt idx="115">
                  <c:v>20.476044160833283</c:v>
                </c:pt>
                <c:pt idx="116">
                  <c:v>20.475807165897155</c:v>
                </c:pt>
                <c:pt idx="117">
                  <c:v>20.475579463665394</c:v>
                </c:pt>
                <c:pt idx="118">
                  <c:v>20.475360689765843</c:v>
                </c:pt>
                <c:pt idx="119">
                  <c:v>20.475150494113596</c:v>
                </c:pt>
                <c:pt idx="120">
                  <c:v>20.474948540350759</c:v>
                </c:pt>
                <c:pt idx="121">
                  <c:v>20.474754505308226</c:v>
                </c:pt>
                <c:pt idx="122">
                  <c:v>20.474568078488538</c:v>
                </c:pt>
                <c:pt idx="123">
                  <c:v>20.474388961569009</c:v>
                </c:pt>
                <c:pt idx="124">
                  <c:v>20.474216867924348</c:v>
                </c:pt>
                <c:pt idx="125">
                  <c:v>20.474051522168015</c:v>
                </c:pt>
                <c:pt idx="126">
                  <c:v>20.47389265971152</c:v>
                </c:pt>
                <c:pt idx="127">
                  <c:v>20.473740026341041</c:v>
                </c:pt>
                <c:pt idx="128">
                  <c:v>20.473593377810623</c:v>
                </c:pt>
                <c:pt idx="129">
                  <c:v>20.473452479451332</c:v>
                </c:pt>
                <c:pt idx="130">
                  <c:v>20.473317105795729</c:v>
                </c:pt>
                <c:pt idx="131">
                  <c:v>20.473187040217088</c:v>
                </c:pt>
                <c:pt idx="132">
                  <c:v>20.473062074582732</c:v>
                </c:pt>
                <c:pt idx="133">
                  <c:v>20.472942008920985</c:v>
                </c:pt>
                <c:pt idx="134">
                  <c:v>20.472826651101176</c:v>
                </c:pt>
                <c:pt idx="135">
                  <c:v>20.472715816526176</c:v>
                </c:pt>
                <c:pt idx="136">
                  <c:v>20.472609327837027</c:v>
                </c:pt>
                <c:pt idx="137">
                  <c:v>20.472507014629102</c:v>
                </c:pt>
                <c:pt idx="138">
                  <c:v>20.472408713179441</c:v>
                </c:pt>
                <c:pt idx="139">
                  <c:v>20.472314266184753</c:v>
                </c:pt>
                <c:pt idx="140">
                  <c:v>20.472223522509697</c:v>
                </c:pt>
                <c:pt idx="141">
                  <c:v>20.472136336945034</c:v>
                </c:pt>
                <c:pt idx="142">
                  <c:v>20.472052569975261</c:v>
                </c:pt>
                <c:pt idx="143">
                  <c:v>20.471972087555354</c:v>
                </c:pt>
                <c:pt idx="144">
                  <c:v>20.471894760896266</c:v>
                </c:pt>
                <c:pt idx="145">
                  <c:v>20.471820466258851</c:v>
                </c:pt>
                <c:pt idx="146">
                  <c:v>20.471749084755839</c:v>
                </c:pt>
                <c:pt idx="147">
                  <c:v>20.47168050216159</c:v>
                </c:pt>
                <c:pt idx="148">
                  <c:v>20.471614608729329</c:v>
                </c:pt>
                <c:pt idx="149">
                  <c:v>20.471551299015502</c:v>
                </c:pt>
                <c:pt idx="150">
                  <c:v>20.471490471711064</c:v>
                </c:pt>
                <c:pt idx="151">
                  <c:v>20.471432029479345</c:v>
                </c:pt>
                <c:pt idx="152">
                  <c:v>20.471375878800309</c:v>
                </c:pt>
                <c:pt idx="153">
                  <c:v>20.471321929820892</c:v>
                </c:pt>
                <c:pt idx="154">
                  <c:v>20.471270096211214</c:v>
                </c:pt>
                <c:pt idx="155">
                  <c:v>20.471220295026441</c:v>
                </c:pt>
                <c:pt idx="156">
                  <c:v>20.471172446574055</c:v>
                </c:pt>
                <c:pt idx="157">
                  <c:v>20.471126474286322</c:v>
                </c:pt>
                <c:pt idx="158">
                  <c:v>20.471082304597775</c:v>
                </c:pt>
                <c:pt idx="159">
                  <c:v>20.471039866827489</c:v>
                </c:pt>
                <c:pt idx="160">
                  <c:v>20.470999093065974</c:v>
                </c:pt>
                <c:pt idx="161">
                  <c:v>20.470959918066519</c:v>
                </c:pt>
                <c:pt idx="162">
                  <c:v>20.470922279140762</c:v>
                </c:pt>
                <c:pt idx="163">
                  <c:v>20.470886116058395</c:v>
                </c:pt>
                <c:pt idx="164">
                  <c:v>20.470851370950768</c:v>
                </c:pt>
                <c:pt idx="165">
                  <c:v>20.4708179882183</c:v>
                </c:pt>
                <c:pt idx="166">
                  <c:v>20.470785914441493</c:v>
                </c:pt>
                <c:pt idx="167">
                  <c:v>20.470755098295466</c:v>
                </c:pt>
                <c:pt idx="168">
                  <c:v>20.470725490467803</c:v>
                </c:pt>
                <c:pt idx="169">
                  <c:v>20.470697043579673</c:v>
                </c:pt>
                <c:pt idx="170">
                  <c:v>20.470669712109977</c:v>
                </c:pt>
                <c:pt idx="171">
                  <c:v>20.470643452322541</c:v>
                </c:pt>
                <c:pt idx="172">
                  <c:v>20.470618222196094</c:v>
                </c:pt>
                <c:pt idx="173">
                  <c:v>20.470593981357055</c:v>
                </c:pt>
                <c:pt idx="174">
                  <c:v>20.470570691014913</c:v>
                </c:pt>
                <c:pt idx="175">
                  <c:v>20.470548313900149</c:v>
                </c:pt>
                <c:pt idx="176">
                  <c:v>20.470526814204604</c:v>
                </c:pt>
                <c:pt idx="177">
                  <c:v>20.470506157524177</c:v>
                </c:pt>
                <c:pt idx="178">
                  <c:v>20.470486310803778</c:v>
                </c:pt>
                <c:pt idx="179">
                  <c:v>20.470467242284414</c:v>
                </c:pt>
                <c:pt idx="180">
                  <c:v>20.470448921452391</c:v>
                </c:pt>
                <c:pt idx="181">
                  <c:v>20.470431318990467</c:v>
                </c:pt>
                <c:pt idx="182">
                  <c:v>20.470414406730946</c:v>
                </c:pt>
                <c:pt idx="183">
                  <c:v>20.470398157610607</c:v>
                </c:pt>
                <c:pt idx="184">
                  <c:v>20.470382545627388</c:v>
                </c:pt>
                <c:pt idx="185">
                  <c:v>20.470367545798791</c:v>
                </c:pt>
                <c:pt idx="186">
                  <c:v>20.470353134121883</c:v>
                </c:pt>
                <c:pt idx="187">
                  <c:v>20.470339287534909</c:v>
                </c:pt>
                <c:pt idx="188">
                  <c:v>20.470325983880375</c:v>
                </c:pt>
                <c:pt idx="189">
                  <c:v>20.470313201869597</c:v>
                </c:pt>
                <c:pt idx="190">
                  <c:v>20.470300921048633</c:v>
                </c:pt>
                <c:pt idx="191">
                  <c:v>20.470289121765546</c:v>
                </c:pt>
                <c:pt idx="192">
                  <c:v>20.470277785138965</c:v>
                </c:pt>
                <c:pt idx="193">
                  <c:v>20.470266893027873</c:v>
                </c:pt>
                <c:pt idx="194">
                  <c:v>20.470256428002564</c:v>
                </c:pt>
                <c:pt idx="195">
                  <c:v>20.470246373316765</c:v>
                </c:pt>
                <c:pt idx="196">
                  <c:v>20.470236712880837</c:v>
                </c:pt>
                <c:pt idx="197">
                  <c:v>20.470227431236019</c:v>
                </c:pt>
                <c:pt idx="198">
                  <c:v>20.470218513529701</c:v>
                </c:pt>
                <c:pt idx="199">
                  <c:v>20.47020994549165</c:v>
                </c:pt>
                <c:pt idx="200">
                  <c:v>20.470201713411175</c:v>
                </c:pt>
                <c:pt idx="201">
                  <c:v>20.470193804115191</c:v>
                </c:pt>
                <c:pt idx="202">
                  <c:v>20.47018620494714</c:v>
                </c:pt>
                <c:pt idx="203">
                  <c:v>20.470178903746731</c:v>
                </c:pt>
                <c:pt idx="204">
                  <c:v>20.470171888830482</c:v>
                </c:pt>
                <c:pt idx="205">
                  <c:v>20.470165148973035</c:v>
                </c:pt>
                <c:pt idx="206">
                  <c:v>20.470158673389179</c:v>
                </c:pt>
                <c:pt idx="207">
                  <c:v>20.470152451716597</c:v>
                </c:pt>
                <c:pt idx="208">
                  <c:v>20.470146473999289</c:v>
                </c:pt>
                <c:pt idx="209">
                  <c:v>20.470140730671627</c:v>
                </c:pt>
                <c:pt idx="210">
                  <c:v>20.470135212543063</c:v>
                </c:pt>
                <c:pt idx="211">
                  <c:v>20.470129910783417</c:v>
                </c:pt>
                <c:pt idx="212">
                  <c:v>20.47012481690874</c:v>
                </c:pt>
                <c:pt idx="213">
                  <c:v>20.470119922767744</c:v>
                </c:pt>
                <c:pt idx="214">
                  <c:v>20.470115220528761</c:v>
                </c:pt>
                <c:pt idx="215">
                  <c:v>20.47011070266721</c:v>
                </c:pt>
                <c:pt idx="216">
                  <c:v>20.47010636195354</c:v>
                </c:pt>
                <c:pt idx="217">
                  <c:v>20.47010219144169</c:v>
                </c:pt>
                <c:pt idx="218">
                  <c:v>20.470098184457946</c:v>
                </c:pt>
                <c:pt idx="219">
                  <c:v>20.470094334590282</c:v>
                </c:pt>
                <c:pt idx="220">
                  <c:v>20.470090635678091</c:v>
                </c:pt>
                <c:pt idx="221">
                  <c:v>20.470087081802319</c:v>
                </c:pt>
                <c:pt idx="222">
                  <c:v>20.470083667276011</c:v>
                </c:pt>
                <c:pt idx="223">
                  <c:v>20.470080386635196</c:v>
                </c:pt>
                <c:pt idx="224">
                  <c:v>20.470077234630146</c:v>
                </c:pt>
                <c:pt idx="225">
                  <c:v>20.470074206216978</c:v>
                </c:pt>
                <c:pt idx="226">
                  <c:v>20.470071296549595</c:v>
                </c:pt>
                <c:pt idx="227">
                  <c:v>20.470068500971898</c:v>
                </c:pt>
                <c:pt idx="228">
                  <c:v>20.470065815010372</c:v>
                </c:pt>
                <c:pt idx="229">
                  <c:v>20.470063234366901</c:v>
                </c:pt>
                <c:pt idx="230">
                  <c:v>20.470060754911913</c:v>
                </c:pt>
                <c:pt idx="231">
                  <c:v>20.470058372677741</c:v>
                </c:pt>
                <c:pt idx="232">
                  <c:v>20.47005608385231</c:v>
                </c:pt>
                <c:pt idx="233">
                  <c:v>20.470053884773005</c:v>
                </c:pt>
                <c:pt idx="234">
                  <c:v>20.470051771920833</c:v>
                </c:pt>
                <c:pt idx="235">
                  <c:v>20.470049741914782</c:v>
                </c:pt>
                <c:pt idx="236">
                  <c:v>20.470047791506406</c:v>
                </c:pt>
                <c:pt idx="237">
                  <c:v>20.470045917574637</c:v>
                </c:pt>
                <c:pt idx="238">
                  <c:v>20.470044117120782</c:v>
                </c:pt>
                <c:pt idx="239">
                  <c:v>20.470042387263732</c:v>
                </c:pt>
                <c:pt idx="240">
                  <c:v>20.47004072523535</c:v>
                </c:pt>
                <c:pt idx="241">
                  <c:v>20.47003912837603</c:v>
                </c:pt>
                <c:pt idx="242">
                  <c:v>20.47003759413046</c:v>
                </c:pt>
                <c:pt idx="243">
                  <c:v>20.47003612004352</c:v>
                </c:pt>
                <c:pt idx="244">
                  <c:v>20.470034703756358</c:v>
                </c:pt>
                <c:pt idx="245">
                  <c:v>20.470033343002608</c:v>
                </c:pt>
                <c:pt idx="246">
                  <c:v>20.470032035604774</c:v>
                </c:pt>
                <c:pt idx="247">
                  <c:v>20.470030779470743</c:v>
                </c:pt>
                <c:pt idx="248">
                  <c:v>20.470029572590434</c:v>
                </c:pt>
                <c:pt idx="249">
                  <c:v>20.470028413032576</c:v>
                </c:pt>
                <c:pt idx="250">
                  <c:v>20.470027298941634</c:v>
                </c:pt>
                <c:pt idx="251">
                  <c:v>20.470026228534824</c:v>
                </c:pt>
                <c:pt idx="252">
                  <c:v>20.470025200099261</c:v>
                </c:pt>
                <c:pt idx="253">
                  <c:v>20.470024211989237</c:v>
                </c:pt>
                <c:pt idx="254">
                  <c:v>20.47002326262356</c:v>
                </c:pt>
                <c:pt idx="255">
                  <c:v>20.470022350483042</c:v>
                </c:pt>
                <c:pt idx="256">
                  <c:v>20.470021474108066</c:v>
                </c:pt>
                <c:pt idx="257">
                  <c:v>20.470020632096247</c:v>
                </c:pt>
                <c:pt idx="258">
                  <c:v>20.470019823100181</c:v>
                </c:pt>
                <c:pt idx="259">
                  <c:v>20.470019045825307</c:v>
                </c:pt>
                <c:pt idx="260">
                  <c:v>20.470018299027814</c:v>
                </c:pt>
                <c:pt idx="261">
                  <c:v>20.470017581512671</c:v>
                </c:pt>
                <c:pt idx="262">
                  <c:v>20.470016892131696</c:v>
                </c:pt>
                <c:pt idx="263">
                  <c:v>20.470016229781741</c:v>
                </c:pt>
                <c:pt idx="264">
                  <c:v>20.470015593402895</c:v>
                </c:pt>
                <c:pt idx="265">
                  <c:v>20.470014981976821</c:v>
                </c:pt>
                <c:pt idx="266">
                  <c:v>20.470014394525109</c:v>
                </c:pt>
                <c:pt idx="267">
                  <c:v>20.470013830107707</c:v>
                </c:pt>
                <c:pt idx="268">
                  <c:v>20.470013287821427</c:v>
                </c:pt>
                <c:pt idx="269">
                  <c:v>20.470012766798497</c:v>
                </c:pt>
                <c:pt idx="270">
                  <c:v>20.470012266205167</c:v>
                </c:pt>
                <c:pt idx="271">
                  <c:v>20.470011785240381</c:v>
                </c:pt>
                <c:pt idx="272">
                  <c:v>20.470011323134496</c:v>
                </c:pt>
                <c:pt idx="273">
                  <c:v>20.470010879148042</c:v>
                </c:pt>
                <c:pt idx="274">
                  <c:v>20.470010452570548</c:v>
                </c:pt>
                <c:pt idx="275">
                  <c:v>20.470010042719395</c:v>
                </c:pt>
                <c:pt idx="276">
                  <c:v>20.470009648938735</c:v>
                </c:pt>
                <c:pt idx="277">
                  <c:v>20.470009270598435</c:v>
                </c:pt>
                <c:pt idx="278">
                  <c:v>20.470008907093071</c:v>
                </c:pt>
                <c:pt idx="279">
                  <c:v>20.470008557840956</c:v>
                </c:pt>
                <c:pt idx="280">
                  <c:v>20.470008222283212</c:v>
                </c:pt>
                <c:pt idx="281">
                  <c:v>20.470007899882877</c:v>
                </c:pt>
                <c:pt idx="282">
                  <c:v>20.470007590124037</c:v>
                </c:pt>
                <c:pt idx="283">
                  <c:v>20.470007292511017</c:v>
                </c:pt>
                <c:pt idx="284">
                  <c:v>20.47000700656757</c:v>
                </c:pt>
                <c:pt idx="285">
                  <c:v>20.470006731836126</c:v>
                </c:pt>
                <c:pt idx="286">
                  <c:v>20.470006467877056</c:v>
                </c:pt>
                <c:pt idx="287">
                  <c:v>20.470006214267968</c:v>
                </c:pt>
                <c:pt idx="288">
                  <c:v>20.470005970603037</c:v>
                </c:pt>
                <c:pt idx="289">
                  <c:v>20.470005736492343</c:v>
                </c:pt>
                <c:pt idx="290">
                  <c:v>20.470005511561261</c:v>
                </c:pt>
                <c:pt idx="291">
                  <c:v>20.470005295449852</c:v>
                </c:pt>
                <c:pt idx="292">
                  <c:v>20.470005087812293</c:v>
                </c:pt>
                <c:pt idx="293">
                  <c:v>20.470004888316321</c:v>
                </c:pt>
                <c:pt idx="294">
                  <c:v>20.470004696642697</c:v>
                </c:pt>
                <c:pt idx="295">
                  <c:v>20.470004512484703</c:v>
                </c:pt>
                <c:pt idx="296">
                  <c:v>20.470004335547646</c:v>
                </c:pt>
                <c:pt idx="297">
                  <c:v>20.470004165548392</c:v>
                </c:pt>
                <c:pt idx="298">
                  <c:v>20.470004002214903</c:v>
                </c:pt>
                <c:pt idx="299">
                  <c:v>20.470003845285813</c:v>
                </c:pt>
                <c:pt idx="300">
                  <c:v>20.470003694509998</c:v>
                </c:pt>
                <c:pt idx="301">
                  <c:v>20.47000354964619</c:v>
                </c:pt>
                <c:pt idx="302">
                  <c:v>20.470003410462571</c:v>
                </c:pt>
                <c:pt idx="303">
                  <c:v>20.470003276736421</c:v>
                </c:pt>
                <c:pt idx="304">
                  <c:v>20.470003148253749</c:v>
                </c:pt>
                <c:pt idx="305">
                  <c:v>20.470003024808953</c:v>
                </c:pt>
                <c:pt idx="306">
                  <c:v>20.470002906204499</c:v>
                </c:pt>
                <c:pt idx="307">
                  <c:v>20.47000279225059</c:v>
                </c:pt>
                <c:pt idx="308">
                  <c:v>20.470002682764878</c:v>
                </c:pt>
                <c:pt idx="309">
                  <c:v>20.470002577572163</c:v>
                </c:pt>
                <c:pt idx="310">
                  <c:v>20.470002476504114</c:v>
                </c:pt>
                <c:pt idx="311">
                  <c:v>20.470002379398998</c:v>
                </c:pt>
                <c:pt idx="312">
                  <c:v>20.47000228610143</c:v>
                </c:pt>
                <c:pt idx="313">
                  <c:v>20.470002196462108</c:v>
                </c:pt>
                <c:pt idx="314">
                  <c:v>20.4700021103376</c:v>
                </c:pt>
                <c:pt idx="315">
                  <c:v>20.470002027590077</c:v>
                </c:pt>
                <c:pt idx="316">
                  <c:v>20.470001948087134</c:v>
                </c:pt>
                <c:pt idx="317">
                  <c:v>20.470001871701545</c:v>
                </c:pt>
                <c:pt idx="318">
                  <c:v>20.470001798311078</c:v>
                </c:pt>
                <c:pt idx="319">
                  <c:v>20.470001727798291</c:v>
                </c:pt>
                <c:pt idx="320">
                  <c:v>20.47000166005035</c:v>
                </c:pt>
                <c:pt idx="321">
                  <c:v>20.470001594958845</c:v>
                </c:pt>
                <c:pt idx="322">
                  <c:v>20.470001532419616</c:v>
                </c:pt>
                <c:pt idx="323">
                  <c:v>20.470001472332584</c:v>
                </c:pt>
                <c:pt idx="324">
                  <c:v>20.470001414601597</c:v>
                </c:pt>
                <c:pt idx="325">
                  <c:v>20.470001359134272</c:v>
                </c:pt>
                <c:pt idx="326">
                  <c:v>20.470001305841858</c:v>
                </c:pt>
                <c:pt idx="327">
                  <c:v>20.470001254639065</c:v>
                </c:pt>
                <c:pt idx="328">
                  <c:v>20.470001205443964</c:v>
                </c:pt>
                <c:pt idx="329">
                  <c:v>20.47000115817783</c:v>
                </c:pt>
                <c:pt idx="330">
                  <c:v>20.470001112765029</c:v>
                </c:pt>
                <c:pt idx="331">
                  <c:v>20.470001069132888</c:v>
                </c:pt>
                <c:pt idx="332">
                  <c:v>20.470001027211588</c:v>
                </c:pt>
                <c:pt idx="333">
                  <c:v>20.470000986934046</c:v>
                </c:pt>
                <c:pt idx="334">
                  <c:v>20.470000948235807</c:v>
                </c:pt>
                <c:pt idx="335">
                  <c:v>20.470000911054949</c:v>
                </c:pt>
                <c:pt idx="336">
                  <c:v>20.470000875331973</c:v>
                </c:pt>
                <c:pt idx="337">
                  <c:v>20.470000841009718</c:v>
                </c:pt>
                <c:pt idx="338">
                  <c:v>20.470000808033255</c:v>
                </c:pt>
                <c:pt idx="339">
                  <c:v>20.470000776349817</c:v>
                </c:pt>
                <c:pt idx="340">
                  <c:v>20.470000745908706</c:v>
                </c:pt>
                <c:pt idx="341">
                  <c:v>20.470000716661207</c:v>
                </c:pt>
                <c:pt idx="342">
                  <c:v>20.470000688560518</c:v>
                </c:pt>
                <c:pt idx="343">
                  <c:v>20.470000661561674</c:v>
                </c:pt>
                <c:pt idx="344">
                  <c:v>20.470000635621471</c:v>
                </c:pt>
                <c:pt idx="345">
                  <c:v>20.470000610698396</c:v>
                </c:pt>
                <c:pt idx="346">
                  <c:v>20.470000586752569</c:v>
                </c:pt>
                <c:pt idx="347">
                  <c:v>20.470000563745671</c:v>
                </c:pt>
                <c:pt idx="348">
                  <c:v>20.470000541640889</c:v>
                </c:pt>
                <c:pt idx="349">
                  <c:v>20.470000520402845</c:v>
                </c:pt>
                <c:pt idx="350">
                  <c:v>20.470000499997557</c:v>
                </c:pt>
                <c:pt idx="351">
                  <c:v>20.470000480392372</c:v>
                </c:pt>
                <c:pt idx="352">
                  <c:v>20.470000461555919</c:v>
                </c:pt>
                <c:pt idx="353">
                  <c:v>20.470000443458051</c:v>
                </c:pt>
                <c:pt idx="354">
                  <c:v>20.470000426069813</c:v>
                </c:pt>
                <c:pt idx="355">
                  <c:v>20.470000409363376</c:v>
                </c:pt>
                <c:pt idx="356">
                  <c:v>20.470000393312009</c:v>
                </c:pt>
                <c:pt idx="357">
                  <c:v>20.470000377890024</c:v>
                </c:pt>
                <c:pt idx="358">
                  <c:v>20.470000363072746</c:v>
                </c:pt>
                <c:pt idx="359">
                  <c:v>20.470000348836461</c:v>
                </c:pt>
                <c:pt idx="360">
                  <c:v>20.470000335158385</c:v>
                </c:pt>
                <c:pt idx="361">
                  <c:v>20.470000322016638</c:v>
                </c:pt>
                <c:pt idx="362">
                  <c:v>20.470000309390183</c:v>
                </c:pt>
                <c:pt idx="363">
                  <c:v>20.470000297258821</c:v>
                </c:pt>
                <c:pt idx="364">
                  <c:v>20.470000285603138</c:v>
                </c:pt>
                <c:pt idx="365">
                  <c:v>20.470000274404477</c:v>
                </c:pt>
                <c:pt idx="366">
                  <c:v>20.470000263644923</c:v>
                </c:pt>
                <c:pt idx="367">
                  <c:v>20.470000253307258</c:v>
                </c:pt>
                <c:pt idx="368">
                  <c:v>20.47000024337494</c:v>
                </c:pt>
                <c:pt idx="369">
                  <c:v>20.470000233832071</c:v>
                </c:pt>
                <c:pt idx="370">
                  <c:v>20.470000224663384</c:v>
                </c:pt>
                <c:pt idx="371">
                  <c:v>20.470000215854206</c:v>
                </c:pt>
                <c:pt idx="372">
                  <c:v>20.470000207390441</c:v>
                </c:pt>
                <c:pt idx="373">
                  <c:v>20.470000199258546</c:v>
                </c:pt>
                <c:pt idx="374">
                  <c:v>20.470000191445507</c:v>
                </c:pt>
                <c:pt idx="375">
                  <c:v>20.470000183938822</c:v>
                </c:pt>
                <c:pt idx="376">
                  <c:v>20.470000176726479</c:v>
                </c:pt>
                <c:pt idx="377">
                  <c:v>20.470000169796933</c:v>
                </c:pt>
                <c:pt idx="378">
                  <c:v>20.470000163139101</c:v>
                </c:pt>
                <c:pt idx="379">
                  <c:v>20.470000156742326</c:v>
                </c:pt>
                <c:pt idx="380">
                  <c:v>20.47000015059637</c:v>
                </c:pt>
                <c:pt idx="381">
                  <c:v>20.470000144691404</c:v>
                </c:pt>
                <c:pt idx="382">
                  <c:v>20.470000139017973</c:v>
                </c:pt>
                <c:pt idx="383">
                  <c:v>20.470000133566998</c:v>
                </c:pt>
                <c:pt idx="384">
                  <c:v>20.470000128329762</c:v>
                </c:pt>
                <c:pt idx="385">
                  <c:v>20.470000123297879</c:v>
                </c:pt>
                <c:pt idx="386">
                  <c:v>20.4700001184633</c:v>
                </c:pt>
                <c:pt idx="387">
                  <c:v>20.470000113818287</c:v>
                </c:pt>
                <c:pt idx="388">
                  <c:v>20.470000109355411</c:v>
                </c:pt>
                <c:pt idx="389">
                  <c:v>20.470000105067523</c:v>
                </c:pt>
                <c:pt idx="390">
                  <c:v>20.470000100947768</c:v>
                </c:pt>
                <c:pt idx="391">
                  <c:v>20.470000096989548</c:v>
                </c:pt>
                <c:pt idx="392">
                  <c:v>20.470000093186535</c:v>
                </c:pt>
                <c:pt idx="393">
                  <c:v>20.470000089532636</c:v>
                </c:pt>
                <c:pt idx="394">
                  <c:v>20.470000086022011</c:v>
                </c:pt>
                <c:pt idx="395">
                  <c:v>20.47000008264904</c:v>
                </c:pt>
                <c:pt idx="396">
                  <c:v>20.470000079408326</c:v>
                </c:pt>
                <c:pt idx="397">
                  <c:v>20.470000076294681</c:v>
                </c:pt>
                <c:pt idx="398">
                  <c:v>20.470000073303122</c:v>
                </c:pt>
                <c:pt idx="399">
                  <c:v>20.470000070428867</c:v>
                </c:pt>
                <c:pt idx="400">
                  <c:v>20.470000067667311</c:v>
                </c:pt>
                <c:pt idx="401">
                  <c:v>20.470000065014037</c:v>
                </c:pt>
                <c:pt idx="402">
                  <c:v>20.470000062464802</c:v>
                </c:pt>
                <c:pt idx="403">
                  <c:v>20.470000060015522</c:v>
                </c:pt>
                <c:pt idx="404">
                  <c:v>20.470000057662279</c:v>
                </c:pt>
                <c:pt idx="405">
                  <c:v>20.470000055401311</c:v>
                </c:pt>
                <c:pt idx="406">
                  <c:v>20.470000053228993</c:v>
                </c:pt>
                <c:pt idx="407">
                  <c:v>20.470000051141856</c:v>
                </c:pt>
                <c:pt idx="408">
                  <c:v>20.470000049136555</c:v>
                </c:pt>
                <c:pt idx="409">
                  <c:v>20.470000047209883</c:v>
                </c:pt>
                <c:pt idx="410">
                  <c:v>20.470000045358756</c:v>
                </c:pt>
                <c:pt idx="411">
                  <c:v>20.470000043580214</c:v>
                </c:pt>
                <c:pt idx="412">
                  <c:v>20.470000041871408</c:v>
                </c:pt>
                <c:pt idx="413">
                  <c:v>20.470000040229607</c:v>
                </c:pt>
                <c:pt idx="414">
                  <c:v>20.470000038652181</c:v>
                </c:pt>
                <c:pt idx="415">
                  <c:v>20.470000037136607</c:v>
                </c:pt>
                <c:pt idx="416">
                  <c:v>20.47000003568046</c:v>
                </c:pt>
                <c:pt idx="417">
                  <c:v>20.470000034281409</c:v>
                </c:pt>
                <c:pt idx="418">
                  <c:v>20.470000032937218</c:v>
                </c:pt>
                <c:pt idx="419">
                  <c:v>20.470000031645732</c:v>
                </c:pt>
                <c:pt idx="420">
                  <c:v>20.470000030404883</c:v>
                </c:pt>
                <c:pt idx="421">
                  <c:v>20.470000029212692</c:v>
                </c:pt>
                <c:pt idx="422">
                  <c:v>20.470000028067243</c:v>
                </c:pt>
                <c:pt idx="423">
                  <c:v>20.470000026966712</c:v>
                </c:pt>
                <c:pt idx="424">
                  <c:v>20.470000025909332</c:v>
                </c:pt>
                <c:pt idx="425">
                  <c:v>20.470000024893412</c:v>
                </c:pt>
                <c:pt idx="426">
                  <c:v>20.470000023917329</c:v>
                </c:pt>
                <c:pt idx="427">
                  <c:v>20.470000022979516</c:v>
                </c:pt>
                <c:pt idx="428">
                  <c:v>20.470000022078477</c:v>
                </c:pt>
                <c:pt idx="429">
                  <c:v>20.470000021212769</c:v>
                </c:pt>
                <c:pt idx="430">
                  <c:v>20.470000020381004</c:v>
                </c:pt>
                <c:pt idx="431">
                  <c:v>20.470000019581853</c:v>
                </c:pt>
                <c:pt idx="432">
                  <c:v>20.470000018814037</c:v>
                </c:pt>
                <c:pt idx="433">
                  <c:v>20.470000018076327</c:v>
                </c:pt>
                <c:pt idx="434">
                  <c:v>20.470000017367546</c:v>
                </c:pt>
                <c:pt idx="435">
                  <c:v>20.470000016686555</c:v>
                </c:pt>
                <c:pt idx="436">
                  <c:v>20.470000016032266</c:v>
                </c:pt>
                <c:pt idx="437">
                  <c:v>20.470000015403631</c:v>
                </c:pt>
                <c:pt idx="438">
                  <c:v>20.470000014799645</c:v>
                </c:pt>
                <c:pt idx="439">
                  <c:v>20.470000014219345</c:v>
                </c:pt>
                <c:pt idx="440">
                  <c:v>20.470000013661796</c:v>
                </c:pt>
                <c:pt idx="441">
                  <c:v>20.470000013126107</c:v>
                </c:pt>
                <c:pt idx="442">
                  <c:v>20.470000012611425</c:v>
                </c:pt>
                <c:pt idx="443">
                  <c:v>20.470000012116927</c:v>
                </c:pt>
                <c:pt idx="444">
                  <c:v>20.470000011641815</c:v>
                </c:pt>
                <c:pt idx="445">
                  <c:v>20.470000011185331</c:v>
                </c:pt>
                <c:pt idx="446">
                  <c:v>20.470000010746748</c:v>
                </c:pt>
                <c:pt idx="447">
                  <c:v>20.470000010325364</c:v>
                </c:pt>
                <c:pt idx="448">
                  <c:v>20.470000009920501</c:v>
                </c:pt>
                <c:pt idx="449">
                  <c:v>20.47000000953151</c:v>
                </c:pt>
                <c:pt idx="450">
                  <c:v>20.470000009157776</c:v>
                </c:pt>
                <c:pt idx="451">
                  <c:v>20.470000008798692</c:v>
                </c:pt>
                <c:pt idx="452">
                  <c:v>20.470000008453692</c:v>
                </c:pt>
                <c:pt idx="453">
                  <c:v>20.47000000812222</c:v>
                </c:pt>
                <c:pt idx="454">
                  <c:v>20.470000007803741</c:v>
                </c:pt>
                <c:pt idx="455">
                  <c:v>20.470000007497752</c:v>
                </c:pt>
                <c:pt idx="456">
                  <c:v>20.470000007203762</c:v>
                </c:pt>
                <c:pt idx="457">
                  <c:v>20.470000006921296</c:v>
                </c:pt>
                <c:pt idx="458">
                  <c:v>20.470000006649911</c:v>
                </c:pt>
                <c:pt idx="459">
                  <c:v>20.470000006389164</c:v>
                </c:pt>
                <c:pt idx="460">
                  <c:v>20.47000000613864</c:v>
                </c:pt>
                <c:pt idx="461">
                  <c:v>20.470000005897941</c:v>
                </c:pt>
                <c:pt idx="462">
                  <c:v>20.47000000566668</c:v>
                </c:pt>
                <c:pt idx="463">
                  <c:v>20.470000005444486</c:v>
                </c:pt>
                <c:pt idx="464">
                  <c:v>20.470000005231004</c:v>
                </c:pt>
                <c:pt idx="465">
                  <c:v>20.470000005025895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ED5-4FE6-AB00-DD8C382E8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07624"/>
        <c:axId val="772406600"/>
      </c:scatterChart>
      <c:valAx>
        <c:axId val="496771152"/>
        <c:scaling>
          <c:orientation val="minMax"/>
          <c:max val="4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Sekunden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2816"/>
        <c:crosses val="autoZero"/>
        <c:crossBetween val="midCat"/>
        <c:minorUnit val="1"/>
      </c:valAx>
      <c:valAx>
        <c:axId val="4967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Q/P</a:t>
                </a:r>
                <a:r>
                  <a:rPr lang="de-DE" baseline="0"/>
                  <a:t> </a:t>
                </a:r>
                <a:r>
                  <a:rPr lang="de-DE" baseline="-25000"/>
                  <a:t>b Inst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1152"/>
        <c:crosses val="autoZero"/>
        <c:crossBetween val="midCat"/>
      </c:valAx>
      <c:valAx>
        <c:axId val="772406600"/>
        <c:scaling>
          <c:orientation val="minMax"/>
          <c:max val="22"/>
          <c:min val="19.5"/>
        </c:scaling>
        <c:delete val="0"/>
        <c:axPos val="r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007624"/>
        <c:crosses val="max"/>
        <c:crossBetween val="midCat"/>
      </c:valAx>
      <c:valAx>
        <c:axId val="458007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2406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Sprungantwort (Q untererregt)</a:t>
            </a:r>
          </a:p>
        </c:rich>
      </c:tx>
      <c:layout>
        <c:manualLayout>
          <c:xMode val="edge"/>
          <c:yMode val="edge"/>
          <c:x val="0.43789398790466033"/>
          <c:y val="7.88371336556344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Messwerte!$B$7</c:f>
              <c:strCache>
                <c:ptCount val="1"/>
                <c:pt idx="0">
                  <c:v>Sollwertsprung (untererregt):</c:v>
                </c:pt>
              </c:strCache>
            </c:strRef>
          </c:tx>
          <c:spPr>
            <a:ln w="19050" cap="flat">
              <a:solidFill>
                <a:srgbClr val="FF0000"/>
              </a:solidFill>
              <a:bevel/>
            </a:ln>
            <a:effectLst/>
          </c:spPr>
          <c:marker>
            <c:symbol val="none"/>
          </c:marker>
          <c:dPt>
            <c:idx val="39"/>
            <c:marker>
              <c:symbol val="none"/>
            </c:marker>
            <c:bubble3D val="0"/>
            <c:spPr>
              <a:ln w="6350" cap="flat">
                <a:solidFill>
                  <a:srgbClr val="FF0000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B-41CA-BCBE-933D3D7274D7}"/>
              </c:ext>
            </c:extLst>
          </c:dPt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Messwerte!$B$9:$B$474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0.33</c:v>
                </c:pt>
                <c:pt idx="28">
                  <c:v>0.33</c:v>
                </c:pt>
                <c:pt idx="29">
                  <c:v>0.33</c:v>
                </c:pt>
                <c:pt idx="30">
                  <c:v>0.33</c:v>
                </c:pt>
                <c:pt idx="31">
                  <c:v>0.33</c:v>
                </c:pt>
                <c:pt idx="32">
                  <c:v>0.33</c:v>
                </c:pt>
                <c:pt idx="33">
                  <c:v>0.33</c:v>
                </c:pt>
                <c:pt idx="34">
                  <c:v>0.33</c:v>
                </c:pt>
                <c:pt idx="35">
                  <c:v>0.33</c:v>
                </c:pt>
                <c:pt idx="36">
                  <c:v>0.33</c:v>
                </c:pt>
                <c:pt idx="37">
                  <c:v>0.33</c:v>
                </c:pt>
                <c:pt idx="38">
                  <c:v>0.33</c:v>
                </c:pt>
                <c:pt idx="39">
                  <c:v>0.33</c:v>
                </c:pt>
                <c:pt idx="40">
                  <c:v>0.33</c:v>
                </c:pt>
                <c:pt idx="41">
                  <c:v>0.33</c:v>
                </c:pt>
                <c:pt idx="42">
                  <c:v>0.33</c:v>
                </c:pt>
                <c:pt idx="43">
                  <c:v>0.33</c:v>
                </c:pt>
                <c:pt idx="44">
                  <c:v>0.33</c:v>
                </c:pt>
                <c:pt idx="45">
                  <c:v>0.33</c:v>
                </c:pt>
                <c:pt idx="46">
                  <c:v>0.33</c:v>
                </c:pt>
                <c:pt idx="47">
                  <c:v>0.33</c:v>
                </c:pt>
                <c:pt idx="48">
                  <c:v>0.33</c:v>
                </c:pt>
                <c:pt idx="49">
                  <c:v>0.33</c:v>
                </c:pt>
                <c:pt idx="50">
                  <c:v>0.33</c:v>
                </c:pt>
                <c:pt idx="51">
                  <c:v>0.33</c:v>
                </c:pt>
                <c:pt idx="52">
                  <c:v>0.33</c:v>
                </c:pt>
                <c:pt idx="53">
                  <c:v>0.33</c:v>
                </c:pt>
                <c:pt idx="54">
                  <c:v>0.33</c:v>
                </c:pt>
                <c:pt idx="55">
                  <c:v>0.33</c:v>
                </c:pt>
                <c:pt idx="56">
                  <c:v>0.33</c:v>
                </c:pt>
                <c:pt idx="57">
                  <c:v>0.33</c:v>
                </c:pt>
                <c:pt idx="58">
                  <c:v>0.33</c:v>
                </c:pt>
                <c:pt idx="59">
                  <c:v>0.33</c:v>
                </c:pt>
                <c:pt idx="60">
                  <c:v>0.33</c:v>
                </c:pt>
                <c:pt idx="61">
                  <c:v>0.33</c:v>
                </c:pt>
                <c:pt idx="62">
                  <c:v>0.33</c:v>
                </c:pt>
                <c:pt idx="63">
                  <c:v>0.33</c:v>
                </c:pt>
                <c:pt idx="64">
                  <c:v>0.33</c:v>
                </c:pt>
                <c:pt idx="65">
                  <c:v>0.33</c:v>
                </c:pt>
                <c:pt idx="66">
                  <c:v>0.33</c:v>
                </c:pt>
                <c:pt idx="67">
                  <c:v>0.33</c:v>
                </c:pt>
                <c:pt idx="68">
                  <c:v>0.33</c:v>
                </c:pt>
                <c:pt idx="69">
                  <c:v>0.33</c:v>
                </c:pt>
                <c:pt idx="70">
                  <c:v>0.33</c:v>
                </c:pt>
                <c:pt idx="71">
                  <c:v>0.33</c:v>
                </c:pt>
                <c:pt idx="72">
                  <c:v>0.33</c:v>
                </c:pt>
                <c:pt idx="73">
                  <c:v>0.33</c:v>
                </c:pt>
                <c:pt idx="74">
                  <c:v>0.33</c:v>
                </c:pt>
                <c:pt idx="75">
                  <c:v>0.33</c:v>
                </c:pt>
                <c:pt idx="76">
                  <c:v>0.33</c:v>
                </c:pt>
                <c:pt idx="77">
                  <c:v>0.33</c:v>
                </c:pt>
                <c:pt idx="78">
                  <c:v>0.33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0.33</c:v>
                </c:pt>
                <c:pt idx="83">
                  <c:v>0.33</c:v>
                </c:pt>
                <c:pt idx="84">
                  <c:v>0.33</c:v>
                </c:pt>
                <c:pt idx="85">
                  <c:v>0.33</c:v>
                </c:pt>
                <c:pt idx="86">
                  <c:v>0.33</c:v>
                </c:pt>
                <c:pt idx="87">
                  <c:v>0.33</c:v>
                </c:pt>
                <c:pt idx="88">
                  <c:v>0.33</c:v>
                </c:pt>
                <c:pt idx="89">
                  <c:v>0.33</c:v>
                </c:pt>
                <c:pt idx="90">
                  <c:v>0.33</c:v>
                </c:pt>
                <c:pt idx="91">
                  <c:v>0.33</c:v>
                </c:pt>
                <c:pt idx="92">
                  <c:v>0.33</c:v>
                </c:pt>
                <c:pt idx="93">
                  <c:v>0.33</c:v>
                </c:pt>
                <c:pt idx="94">
                  <c:v>0.33</c:v>
                </c:pt>
                <c:pt idx="95">
                  <c:v>0.33</c:v>
                </c:pt>
                <c:pt idx="96">
                  <c:v>0.33</c:v>
                </c:pt>
                <c:pt idx="97">
                  <c:v>0.33</c:v>
                </c:pt>
                <c:pt idx="98">
                  <c:v>0.33</c:v>
                </c:pt>
                <c:pt idx="99">
                  <c:v>0.33</c:v>
                </c:pt>
                <c:pt idx="100">
                  <c:v>0.33</c:v>
                </c:pt>
                <c:pt idx="101">
                  <c:v>0.33</c:v>
                </c:pt>
                <c:pt idx="102">
                  <c:v>0.33</c:v>
                </c:pt>
                <c:pt idx="103">
                  <c:v>0.33</c:v>
                </c:pt>
                <c:pt idx="104">
                  <c:v>0.33</c:v>
                </c:pt>
                <c:pt idx="105">
                  <c:v>0.33</c:v>
                </c:pt>
                <c:pt idx="106">
                  <c:v>0.33</c:v>
                </c:pt>
                <c:pt idx="107">
                  <c:v>0.33</c:v>
                </c:pt>
                <c:pt idx="108">
                  <c:v>0.33</c:v>
                </c:pt>
                <c:pt idx="109">
                  <c:v>0.33</c:v>
                </c:pt>
                <c:pt idx="110">
                  <c:v>0.33</c:v>
                </c:pt>
                <c:pt idx="111">
                  <c:v>0.33</c:v>
                </c:pt>
                <c:pt idx="112">
                  <c:v>0.33</c:v>
                </c:pt>
                <c:pt idx="113">
                  <c:v>0.33</c:v>
                </c:pt>
                <c:pt idx="114">
                  <c:v>0.33</c:v>
                </c:pt>
                <c:pt idx="115">
                  <c:v>0.33</c:v>
                </c:pt>
                <c:pt idx="116">
                  <c:v>0.33</c:v>
                </c:pt>
                <c:pt idx="117">
                  <c:v>0.33</c:v>
                </c:pt>
                <c:pt idx="118">
                  <c:v>0.33</c:v>
                </c:pt>
                <c:pt idx="119">
                  <c:v>0.33</c:v>
                </c:pt>
                <c:pt idx="120">
                  <c:v>0.33</c:v>
                </c:pt>
                <c:pt idx="121">
                  <c:v>0.33</c:v>
                </c:pt>
                <c:pt idx="122">
                  <c:v>0.33</c:v>
                </c:pt>
                <c:pt idx="123">
                  <c:v>0.33</c:v>
                </c:pt>
                <c:pt idx="124">
                  <c:v>0.33</c:v>
                </c:pt>
                <c:pt idx="125">
                  <c:v>0.33</c:v>
                </c:pt>
                <c:pt idx="126">
                  <c:v>0.33</c:v>
                </c:pt>
                <c:pt idx="127">
                  <c:v>0.33</c:v>
                </c:pt>
                <c:pt idx="128">
                  <c:v>0.33</c:v>
                </c:pt>
                <c:pt idx="129">
                  <c:v>0.33</c:v>
                </c:pt>
                <c:pt idx="130">
                  <c:v>0.33</c:v>
                </c:pt>
                <c:pt idx="131">
                  <c:v>0.33</c:v>
                </c:pt>
                <c:pt idx="132">
                  <c:v>0.33</c:v>
                </c:pt>
                <c:pt idx="133">
                  <c:v>0.33</c:v>
                </c:pt>
                <c:pt idx="134">
                  <c:v>0.33</c:v>
                </c:pt>
                <c:pt idx="135">
                  <c:v>0.33</c:v>
                </c:pt>
                <c:pt idx="136">
                  <c:v>0.33</c:v>
                </c:pt>
                <c:pt idx="137">
                  <c:v>0.33</c:v>
                </c:pt>
                <c:pt idx="138">
                  <c:v>0.33</c:v>
                </c:pt>
                <c:pt idx="139">
                  <c:v>0.33</c:v>
                </c:pt>
                <c:pt idx="140">
                  <c:v>0.33</c:v>
                </c:pt>
                <c:pt idx="141">
                  <c:v>0.33</c:v>
                </c:pt>
                <c:pt idx="142">
                  <c:v>0.33</c:v>
                </c:pt>
                <c:pt idx="143">
                  <c:v>0.33</c:v>
                </c:pt>
                <c:pt idx="144">
                  <c:v>0.33</c:v>
                </c:pt>
                <c:pt idx="145">
                  <c:v>0.33</c:v>
                </c:pt>
                <c:pt idx="146">
                  <c:v>0.33</c:v>
                </c:pt>
                <c:pt idx="147">
                  <c:v>0.33</c:v>
                </c:pt>
                <c:pt idx="148">
                  <c:v>0.33</c:v>
                </c:pt>
                <c:pt idx="149">
                  <c:v>0.33</c:v>
                </c:pt>
                <c:pt idx="150">
                  <c:v>0.33</c:v>
                </c:pt>
                <c:pt idx="151">
                  <c:v>0.33</c:v>
                </c:pt>
                <c:pt idx="152">
                  <c:v>0.33</c:v>
                </c:pt>
                <c:pt idx="153">
                  <c:v>0.33</c:v>
                </c:pt>
                <c:pt idx="154">
                  <c:v>0.33</c:v>
                </c:pt>
                <c:pt idx="155">
                  <c:v>0.33</c:v>
                </c:pt>
                <c:pt idx="156">
                  <c:v>0.33</c:v>
                </c:pt>
                <c:pt idx="157">
                  <c:v>0.33</c:v>
                </c:pt>
                <c:pt idx="158">
                  <c:v>0.33</c:v>
                </c:pt>
                <c:pt idx="159">
                  <c:v>0.33</c:v>
                </c:pt>
                <c:pt idx="160">
                  <c:v>0.33</c:v>
                </c:pt>
                <c:pt idx="161">
                  <c:v>0.33</c:v>
                </c:pt>
                <c:pt idx="162">
                  <c:v>0.33</c:v>
                </c:pt>
                <c:pt idx="163">
                  <c:v>0.33</c:v>
                </c:pt>
                <c:pt idx="164">
                  <c:v>0.33</c:v>
                </c:pt>
                <c:pt idx="165">
                  <c:v>0.33</c:v>
                </c:pt>
                <c:pt idx="166">
                  <c:v>0.33</c:v>
                </c:pt>
                <c:pt idx="167">
                  <c:v>0.33</c:v>
                </c:pt>
                <c:pt idx="168">
                  <c:v>0.33</c:v>
                </c:pt>
                <c:pt idx="169">
                  <c:v>0.33</c:v>
                </c:pt>
                <c:pt idx="170">
                  <c:v>0.33</c:v>
                </c:pt>
                <c:pt idx="171">
                  <c:v>0.33</c:v>
                </c:pt>
                <c:pt idx="172">
                  <c:v>0.33</c:v>
                </c:pt>
                <c:pt idx="173">
                  <c:v>0.33</c:v>
                </c:pt>
                <c:pt idx="174">
                  <c:v>0.33</c:v>
                </c:pt>
                <c:pt idx="175">
                  <c:v>0.33</c:v>
                </c:pt>
                <c:pt idx="176">
                  <c:v>0.33</c:v>
                </c:pt>
                <c:pt idx="177">
                  <c:v>0.33</c:v>
                </c:pt>
                <c:pt idx="178">
                  <c:v>0.33</c:v>
                </c:pt>
                <c:pt idx="179">
                  <c:v>0.33</c:v>
                </c:pt>
                <c:pt idx="180">
                  <c:v>0.33</c:v>
                </c:pt>
                <c:pt idx="181">
                  <c:v>0.33</c:v>
                </c:pt>
                <c:pt idx="182">
                  <c:v>0.33</c:v>
                </c:pt>
                <c:pt idx="183">
                  <c:v>0.33</c:v>
                </c:pt>
                <c:pt idx="184">
                  <c:v>0.33</c:v>
                </c:pt>
                <c:pt idx="185">
                  <c:v>0.33</c:v>
                </c:pt>
                <c:pt idx="186">
                  <c:v>0.33</c:v>
                </c:pt>
                <c:pt idx="187">
                  <c:v>0.33</c:v>
                </c:pt>
                <c:pt idx="188">
                  <c:v>0.33</c:v>
                </c:pt>
                <c:pt idx="189">
                  <c:v>0.33</c:v>
                </c:pt>
                <c:pt idx="190">
                  <c:v>0.33</c:v>
                </c:pt>
                <c:pt idx="191">
                  <c:v>0.33</c:v>
                </c:pt>
                <c:pt idx="192">
                  <c:v>0.33</c:v>
                </c:pt>
                <c:pt idx="193">
                  <c:v>0.33</c:v>
                </c:pt>
                <c:pt idx="194">
                  <c:v>0.33</c:v>
                </c:pt>
                <c:pt idx="195">
                  <c:v>0.33</c:v>
                </c:pt>
                <c:pt idx="196">
                  <c:v>0.33</c:v>
                </c:pt>
                <c:pt idx="197">
                  <c:v>0.33</c:v>
                </c:pt>
                <c:pt idx="198">
                  <c:v>0.33</c:v>
                </c:pt>
                <c:pt idx="199">
                  <c:v>0.33</c:v>
                </c:pt>
                <c:pt idx="200">
                  <c:v>0.33</c:v>
                </c:pt>
                <c:pt idx="201">
                  <c:v>0.33</c:v>
                </c:pt>
                <c:pt idx="202">
                  <c:v>0.33</c:v>
                </c:pt>
                <c:pt idx="203">
                  <c:v>0.33</c:v>
                </c:pt>
                <c:pt idx="204">
                  <c:v>0.33</c:v>
                </c:pt>
                <c:pt idx="205">
                  <c:v>0.33</c:v>
                </c:pt>
                <c:pt idx="206">
                  <c:v>0.33</c:v>
                </c:pt>
                <c:pt idx="207">
                  <c:v>0.33</c:v>
                </c:pt>
                <c:pt idx="208">
                  <c:v>0.33</c:v>
                </c:pt>
                <c:pt idx="209">
                  <c:v>0.33</c:v>
                </c:pt>
                <c:pt idx="210">
                  <c:v>0.33</c:v>
                </c:pt>
                <c:pt idx="211">
                  <c:v>0.33</c:v>
                </c:pt>
                <c:pt idx="212">
                  <c:v>0.33</c:v>
                </c:pt>
                <c:pt idx="213">
                  <c:v>0.33</c:v>
                </c:pt>
                <c:pt idx="214">
                  <c:v>0.33</c:v>
                </c:pt>
                <c:pt idx="215">
                  <c:v>0.33</c:v>
                </c:pt>
                <c:pt idx="216">
                  <c:v>0.33</c:v>
                </c:pt>
                <c:pt idx="217">
                  <c:v>0.33</c:v>
                </c:pt>
                <c:pt idx="218">
                  <c:v>0.33</c:v>
                </c:pt>
                <c:pt idx="219">
                  <c:v>0.33</c:v>
                </c:pt>
                <c:pt idx="220">
                  <c:v>0.33</c:v>
                </c:pt>
                <c:pt idx="221">
                  <c:v>0.33</c:v>
                </c:pt>
                <c:pt idx="222">
                  <c:v>0.33</c:v>
                </c:pt>
                <c:pt idx="223">
                  <c:v>0.33</c:v>
                </c:pt>
                <c:pt idx="224">
                  <c:v>0.33</c:v>
                </c:pt>
                <c:pt idx="225">
                  <c:v>0.33</c:v>
                </c:pt>
                <c:pt idx="226">
                  <c:v>0.33</c:v>
                </c:pt>
                <c:pt idx="227">
                  <c:v>0.33</c:v>
                </c:pt>
                <c:pt idx="228">
                  <c:v>0.33</c:v>
                </c:pt>
                <c:pt idx="229">
                  <c:v>0.33</c:v>
                </c:pt>
                <c:pt idx="230">
                  <c:v>0.33</c:v>
                </c:pt>
                <c:pt idx="231">
                  <c:v>0.33</c:v>
                </c:pt>
                <c:pt idx="232">
                  <c:v>0.33</c:v>
                </c:pt>
                <c:pt idx="233">
                  <c:v>0.33</c:v>
                </c:pt>
                <c:pt idx="234">
                  <c:v>0.33</c:v>
                </c:pt>
                <c:pt idx="235">
                  <c:v>0.33</c:v>
                </c:pt>
                <c:pt idx="236">
                  <c:v>0.33</c:v>
                </c:pt>
                <c:pt idx="237">
                  <c:v>0.33</c:v>
                </c:pt>
                <c:pt idx="238">
                  <c:v>0.33</c:v>
                </c:pt>
                <c:pt idx="239">
                  <c:v>0.33</c:v>
                </c:pt>
                <c:pt idx="240">
                  <c:v>0.33</c:v>
                </c:pt>
                <c:pt idx="241">
                  <c:v>0.33</c:v>
                </c:pt>
                <c:pt idx="242">
                  <c:v>0.33</c:v>
                </c:pt>
                <c:pt idx="243">
                  <c:v>0.33</c:v>
                </c:pt>
                <c:pt idx="244">
                  <c:v>0.33</c:v>
                </c:pt>
                <c:pt idx="245">
                  <c:v>0.33</c:v>
                </c:pt>
                <c:pt idx="246">
                  <c:v>0.33</c:v>
                </c:pt>
                <c:pt idx="247">
                  <c:v>0.33</c:v>
                </c:pt>
                <c:pt idx="248">
                  <c:v>0.33</c:v>
                </c:pt>
                <c:pt idx="249">
                  <c:v>0.33</c:v>
                </c:pt>
                <c:pt idx="250">
                  <c:v>0.33</c:v>
                </c:pt>
                <c:pt idx="251">
                  <c:v>0.33</c:v>
                </c:pt>
                <c:pt idx="252">
                  <c:v>0.33</c:v>
                </c:pt>
                <c:pt idx="253">
                  <c:v>0.33</c:v>
                </c:pt>
                <c:pt idx="254">
                  <c:v>0.33</c:v>
                </c:pt>
                <c:pt idx="255">
                  <c:v>0.33</c:v>
                </c:pt>
                <c:pt idx="256">
                  <c:v>0.33</c:v>
                </c:pt>
                <c:pt idx="257">
                  <c:v>0.33</c:v>
                </c:pt>
                <c:pt idx="258">
                  <c:v>0.33</c:v>
                </c:pt>
                <c:pt idx="259">
                  <c:v>0.33</c:v>
                </c:pt>
                <c:pt idx="260">
                  <c:v>0.33</c:v>
                </c:pt>
                <c:pt idx="261">
                  <c:v>0.33</c:v>
                </c:pt>
                <c:pt idx="262">
                  <c:v>0.33</c:v>
                </c:pt>
                <c:pt idx="263">
                  <c:v>0.33</c:v>
                </c:pt>
                <c:pt idx="264">
                  <c:v>0.33</c:v>
                </c:pt>
                <c:pt idx="265">
                  <c:v>0.33</c:v>
                </c:pt>
                <c:pt idx="266">
                  <c:v>0.33</c:v>
                </c:pt>
                <c:pt idx="267">
                  <c:v>0.33</c:v>
                </c:pt>
                <c:pt idx="268">
                  <c:v>0.33</c:v>
                </c:pt>
                <c:pt idx="269">
                  <c:v>0.33</c:v>
                </c:pt>
                <c:pt idx="270">
                  <c:v>0.33</c:v>
                </c:pt>
                <c:pt idx="271">
                  <c:v>0.33</c:v>
                </c:pt>
                <c:pt idx="272">
                  <c:v>0.33</c:v>
                </c:pt>
                <c:pt idx="273">
                  <c:v>0.33</c:v>
                </c:pt>
                <c:pt idx="274">
                  <c:v>0.33</c:v>
                </c:pt>
                <c:pt idx="275">
                  <c:v>0.33</c:v>
                </c:pt>
                <c:pt idx="276">
                  <c:v>0.33</c:v>
                </c:pt>
                <c:pt idx="277">
                  <c:v>0.33</c:v>
                </c:pt>
                <c:pt idx="278">
                  <c:v>0.33</c:v>
                </c:pt>
                <c:pt idx="279">
                  <c:v>0.33</c:v>
                </c:pt>
                <c:pt idx="280">
                  <c:v>0.33</c:v>
                </c:pt>
                <c:pt idx="281">
                  <c:v>0.33</c:v>
                </c:pt>
                <c:pt idx="282">
                  <c:v>0.33</c:v>
                </c:pt>
                <c:pt idx="283">
                  <c:v>0.33</c:v>
                </c:pt>
                <c:pt idx="284">
                  <c:v>0.33</c:v>
                </c:pt>
                <c:pt idx="285">
                  <c:v>0.33</c:v>
                </c:pt>
                <c:pt idx="286">
                  <c:v>0.33</c:v>
                </c:pt>
                <c:pt idx="287">
                  <c:v>0.33</c:v>
                </c:pt>
                <c:pt idx="288">
                  <c:v>0.33</c:v>
                </c:pt>
                <c:pt idx="289">
                  <c:v>0.33</c:v>
                </c:pt>
                <c:pt idx="290">
                  <c:v>0.33</c:v>
                </c:pt>
                <c:pt idx="291">
                  <c:v>0.33</c:v>
                </c:pt>
                <c:pt idx="292">
                  <c:v>0.33</c:v>
                </c:pt>
                <c:pt idx="293">
                  <c:v>0.33</c:v>
                </c:pt>
                <c:pt idx="294">
                  <c:v>0.33</c:v>
                </c:pt>
                <c:pt idx="295">
                  <c:v>0.33</c:v>
                </c:pt>
                <c:pt idx="296">
                  <c:v>0.33</c:v>
                </c:pt>
                <c:pt idx="297">
                  <c:v>0.33</c:v>
                </c:pt>
                <c:pt idx="298">
                  <c:v>0.33</c:v>
                </c:pt>
                <c:pt idx="299">
                  <c:v>0.33</c:v>
                </c:pt>
                <c:pt idx="300">
                  <c:v>0.33</c:v>
                </c:pt>
                <c:pt idx="301">
                  <c:v>0.33</c:v>
                </c:pt>
                <c:pt idx="302">
                  <c:v>0.33</c:v>
                </c:pt>
                <c:pt idx="303">
                  <c:v>0.33</c:v>
                </c:pt>
                <c:pt idx="304">
                  <c:v>0.33</c:v>
                </c:pt>
                <c:pt idx="305">
                  <c:v>0.33</c:v>
                </c:pt>
                <c:pt idx="306">
                  <c:v>0.33</c:v>
                </c:pt>
                <c:pt idx="307">
                  <c:v>0.33</c:v>
                </c:pt>
                <c:pt idx="308">
                  <c:v>0.33</c:v>
                </c:pt>
                <c:pt idx="309">
                  <c:v>0.33</c:v>
                </c:pt>
                <c:pt idx="310">
                  <c:v>0.33</c:v>
                </c:pt>
                <c:pt idx="311">
                  <c:v>0.33</c:v>
                </c:pt>
                <c:pt idx="312">
                  <c:v>0.33</c:v>
                </c:pt>
                <c:pt idx="313">
                  <c:v>0.33</c:v>
                </c:pt>
                <c:pt idx="314">
                  <c:v>0.33</c:v>
                </c:pt>
                <c:pt idx="315">
                  <c:v>0.33</c:v>
                </c:pt>
                <c:pt idx="316">
                  <c:v>0.33</c:v>
                </c:pt>
                <c:pt idx="317">
                  <c:v>0.33</c:v>
                </c:pt>
                <c:pt idx="318">
                  <c:v>0.33</c:v>
                </c:pt>
                <c:pt idx="319">
                  <c:v>0.33</c:v>
                </c:pt>
                <c:pt idx="320">
                  <c:v>0.33</c:v>
                </c:pt>
                <c:pt idx="321">
                  <c:v>0.33</c:v>
                </c:pt>
                <c:pt idx="322">
                  <c:v>0.33</c:v>
                </c:pt>
                <c:pt idx="323">
                  <c:v>0.33</c:v>
                </c:pt>
                <c:pt idx="324">
                  <c:v>0.33</c:v>
                </c:pt>
                <c:pt idx="325">
                  <c:v>0.33</c:v>
                </c:pt>
                <c:pt idx="326">
                  <c:v>0.33</c:v>
                </c:pt>
                <c:pt idx="327">
                  <c:v>0.33</c:v>
                </c:pt>
                <c:pt idx="328">
                  <c:v>0.33</c:v>
                </c:pt>
                <c:pt idx="329">
                  <c:v>0.33</c:v>
                </c:pt>
                <c:pt idx="330">
                  <c:v>0.33</c:v>
                </c:pt>
                <c:pt idx="331">
                  <c:v>0.33</c:v>
                </c:pt>
                <c:pt idx="332">
                  <c:v>0.33</c:v>
                </c:pt>
                <c:pt idx="333">
                  <c:v>0.33</c:v>
                </c:pt>
                <c:pt idx="334">
                  <c:v>0.33</c:v>
                </c:pt>
                <c:pt idx="335">
                  <c:v>0.33</c:v>
                </c:pt>
                <c:pt idx="336">
                  <c:v>0.33</c:v>
                </c:pt>
                <c:pt idx="337">
                  <c:v>0.33</c:v>
                </c:pt>
                <c:pt idx="338">
                  <c:v>0.33</c:v>
                </c:pt>
                <c:pt idx="339">
                  <c:v>0.33</c:v>
                </c:pt>
                <c:pt idx="340">
                  <c:v>0.33</c:v>
                </c:pt>
                <c:pt idx="341">
                  <c:v>0.33</c:v>
                </c:pt>
                <c:pt idx="342">
                  <c:v>0.33</c:v>
                </c:pt>
                <c:pt idx="343">
                  <c:v>0.33</c:v>
                </c:pt>
                <c:pt idx="344">
                  <c:v>0.33</c:v>
                </c:pt>
                <c:pt idx="345">
                  <c:v>0.33</c:v>
                </c:pt>
                <c:pt idx="346">
                  <c:v>0.33</c:v>
                </c:pt>
                <c:pt idx="347">
                  <c:v>0.33</c:v>
                </c:pt>
                <c:pt idx="348">
                  <c:v>0.33</c:v>
                </c:pt>
                <c:pt idx="349">
                  <c:v>0.33</c:v>
                </c:pt>
                <c:pt idx="350">
                  <c:v>0.33</c:v>
                </c:pt>
                <c:pt idx="351">
                  <c:v>0.33</c:v>
                </c:pt>
                <c:pt idx="352">
                  <c:v>0.33</c:v>
                </c:pt>
                <c:pt idx="353">
                  <c:v>0.33</c:v>
                </c:pt>
                <c:pt idx="354">
                  <c:v>0.33</c:v>
                </c:pt>
                <c:pt idx="355">
                  <c:v>0.33</c:v>
                </c:pt>
                <c:pt idx="356">
                  <c:v>0.33</c:v>
                </c:pt>
                <c:pt idx="357">
                  <c:v>0.33</c:v>
                </c:pt>
                <c:pt idx="358">
                  <c:v>0.33</c:v>
                </c:pt>
                <c:pt idx="359">
                  <c:v>0.33</c:v>
                </c:pt>
                <c:pt idx="360">
                  <c:v>0.33</c:v>
                </c:pt>
                <c:pt idx="361">
                  <c:v>0.33</c:v>
                </c:pt>
                <c:pt idx="362">
                  <c:v>0.33</c:v>
                </c:pt>
                <c:pt idx="363">
                  <c:v>0.33</c:v>
                </c:pt>
                <c:pt idx="364">
                  <c:v>0.33</c:v>
                </c:pt>
                <c:pt idx="365">
                  <c:v>0.33</c:v>
                </c:pt>
                <c:pt idx="366">
                  <c:v>0.33</c:v>
                </c:pt>
                <c:pt idx="367">
                  <c:v>0.33</c:v>
                </c:pt>
                <c:pt idx="368">
                  <c:v>0.33</c:v>
                </c:pt>
                <c:pt idx="369">
                  <c:v>0.33</c:v>
                </c:pt>
                <c:pt idx="370">
                  <c:v>0.33</c:v>
                </c:pt>
                <c:pt idx="371">
                  <c:v>0.33</c:v>
                </c:pt>
                <c:pt idx="372">
                  <c:v>0.33</c:v>
                </c:pt>
                <c:pt idx="373">
                  <c:v>0.33</c:v>
                </c:pt>
                <c:pt idx="374">
                  <c:v>0.33</c:v>
                </c:pt>
                <c:pt idx="375">
                  <c:v>0.33</c:v>
                </c:pt>
                <c:pt idx="376">
                  <c:v>0.33</c:v>
                </c:pt>
                <c:pt idx="377">
                  <c:v>0.33</c:v>
                </c:pt>
                <c:pt idx="378">
                  <c:v>0.33</c:v>
                </c:pt>
                <c:pt idx="379">
                  <c:v>0.33</c:v>
                </c:pt>
                <c:pt idx="380">
                  <c:v>0.33</c:v>
                </c:pt>
                <c:pt idx="381">
                  <c:v>0.33</c:v>
                </c:pt>
                <c:pt idx="382">
                  <c:v>0.33</c:v>
                </c:pt>
                <c:pt idx="383">
                  <c:v>0.33</c:v>
                </c:pt>
                <c:pt idx="384">
                  <c:v>0.33</c:v>
                </c:pt>
                <c:pt idx="385">
                  <c:v>0.33</c:v>
                </c:pt>
                <c:pt idx="386">
                  <c:v>0.33</c:v>
                </c:pt>
                <c:pt idx="387">
                  <c:v>0.33</c:v>
                </c:pt>
                <c:pt idx="388">
                  <c:v>0.33</c:v>
                </c:pt>
                <c:pt idx="389">
                  <c:v>0.33</c:v>
                </c:pt>
                <c:pt idx="390">
                  <c:v>0.33</c:v>
                </c:pt>
                <c:pt idx="391">
                  <c:v>0.33</c:v>
                </c:pt>
                <c:pt idx="392">
                  <c:v>0.33</c:v>
                </c:pt>
                <c:pt idx="393">
                  <c:v>0.33</c:v>
                </c:pt>
                <c:pt idx="394">
                  <c:v>0.33</c:v>
                </c:pt>
                <c:pt idx="395">
                  <c:v>0.33</c:v>
                </c:pt>
                <c:pt idx="396">
                  <c:v>0.33</c:v>
                </c:pt>
                <c:pt idx="397">
                  <c:v>0.33</c:v>
                </c:pt>
                <c:pt idx="398">
                  <c:v>0.33</c:v>
                </c:pt>
                <c:pt idx="399">
                  <c:v>0.33</c:v>
                </c:pt>
                <c:pt idx="400">
                  <c:v>0.33</c:v>
                </c:pt>
                <c:pt idx="401">
                  <c:v>0.33</c:v>
                </c:pt>
                <c:pt idx="402">
                  <c:v>0.33</c:v>
                </c:pt>
                <c:pt idx="403">
                  <c:v>0.33</c:v>
                </c:pt>
                <c:pt idx="404">
                  <c:v>0.33</c:v>
                </c:pt>
                <c:pt idx="405">
                  <c:v>0.33</c:v>
                </c:pt>
                <c:pt idx="406">
                  <c:v>0.33</c:v>
                </c:pt>
                <c:pt idx="407">
                  <c:v>0.33</c:v>
                </c:pt>
                <c:pt idx="408">
                  <c:v>0.33</c:v>
                </c:pt>
                <c:pt idx="409">
                  <c:v>0.33</c:v>
                </c:pt>
                <c:pt idx="410">
                  <c:v>0.33</c:v>
                </c:pt>
                <c:pt idx="411">
                  <c:v>0.33</c:v>
                </c:pt>
                <c:pt idx="412">
                  <c:v>0.33</c:v>
                </c:pt>
                <c:pt idx="413">
                  <c:v>0.33</c:v>
                </c:pt>
                <c:pt idx="414">
                  <c:v>0.33</c:v>
                </c:pt>
                <c:pt idx="415">
                  <c:v>0.33</c:v>
                </c:pt>
                <c:pt idx="416">
                  <c:v>0.33</c:v>
                </c:pt>
                <c:pt idx="417">
                  <c:v>0.33</c:v>
                </c:pt>
                <c:pt idx="418">
                  <c:v>0.33</c:v>
                </c:pt>
                <c:pt idx="419">
                  <c:v>0.33</c:v>
                </c:pt>
                <c:pt idx="420">
                  <c:v>0.33</c:v>
                </c:pt>
                <c:pt idx="421">
                  <c:v>0.33</c:v>
                </c:pt>
                <c:pt idx="422">
                  <c:v>0.33</c:v>
                </c:pt>
                <c:pt idx="423">
                  <c:v>0.33</c:v>
                </c:pt>
                <c:pt idx="424">
                  <c:v>0.33</c:v>
                </c:pt>
                <c:pt idx="425">
                  <c:v>0.33</c:v>
                </c:pt>
                <c:pt idx="426">
                  <c:v>0.33</c:v>
                </c:pt>
                <c:pt idx="427">
                  <c:v>0.33</c:v>
                </c:pt>
                <c:pt idx="428">
                  <c:v>0.33</c:v>
                </c:pt>
                <c:pt idx="429">
                  <c:v>0.33</c:v>
                </c:pt>
                <c:pt idx="430">
                  <c:v>0.33</c:v>
                </c:pt>
                <c:pt idx="431">
                  <c:v>0.33</c:v>
                </c:pt>
                <c:pt idx="432">
                  <c:v>0.33</c:v>
                </c:pt>
                <c:pt idx="433">
                  <c:v>0.33</c:v>
                </c:pt>
                <c:pt idx="434">
                  <c:v>0.33</c:v>
                </c:pt>
                <c:pt idx="435">
                  <c:v>0.33</c:v>
                </c:pt>
                <c:pt idx="436">
                  <c:v>0.33</c:v>
                </c:pt>
                <c:pt idx="437">
                  <c:v>0.33</c:v>
                </c:pt>
                <c:pt idx="438">
                  <c:v>0.33</c:v>
                </c:pt>
                <c:pt idx="439">
                  <c:v>0.33</c:v>
                </c:pt>
                <c:pt idx="440">
                  <c:v>0.33</c:v>
                </c:pt>
                <c:pt idx="441">
                  <c:v>0.33</c:v>
                </c:pt>
                <c:pt idx="442">
                  <c:v>0.33</c:v>
                </c:pt>
                <c:pt idx="443">
                  <c:v>0.33</c:v>
                </c:pt>
                <c:pt idx="444">
                  <c:v>0.33</c:v>
                </c:pt>
                <c:pt idx="445">
                  <c:v>0.33</c:v>
                </c:pt>
                <c:pt idx="446">
                  <c:v>0.33</c:v>
                </c:pt>
                <c:pt idx="447">
                  <c:v>0.33</c:v>
                </c:pt>
                <c:pt idx="448">
                  <c:v>0.33</c:v>
                </c:pt>
                <c:pt idx="449">
                  <c:v>0.33</c:v>
                </c:pt>
                <c:pt idx="450">
                  <c:v>0.33</c:v>
                </c:pt>
                <c:pt idx="451">
                  <c:v>0.33</c:v>
                </c:pt>
                <c:pt idx="452">
                  <c:v>0.33</c:v>
                </c:pt>
                <c:pt idx="453">
                  <c:v>0.33</c:v>
                </c:pt>
                <c:pt idx="454">
                  <c:v>0.33</c:v>
                </c:pt>
                <c:pt idx="455">
                  <c:v>0.33</c:v>
                </c:pt>
                <c:pt idx="456">
                  <c:v>0.33</c:v>
                </c:pt>
                <c:pt idx="457">
                  <c:v>0.33</c:v>
                </c:pt>
                <c:pt idx="458">
                  <c:v>0.33</c:v>
                </c:pt>
                <c:pt idx="459">
                  <c:v>0.33</c:v>
                </c:pt>
                <c:pt idx="460">
                  <c:v>0.33</c:v>
                </c:pt>
                <c:pt idx="461">
                  <c:v>0.33</c:v>
                </c:pt>
                <c:pt idx="462">
                  <c:v>0.33</c:v>
                </c:pt>
                <c:pt idx="463">
                  <c:v>0.33</c:v>
                </c:pt>
                <c:pt idx="464">
                  <c:v>0.33</c:v>
                </c:pt>
                <c:pt idx="465">
                  <c:v>0.33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71-4F28-A22A-70F7D48AD44B}"/>
            </c:ext>
          </c:extLst>
        </c:ser>
        <c:ser>
          <c:idx val="1"/>
          <c:order val="1"/>
          <c:tx>
            <c:strRef>
              <c:f>Messwerte!$C$7</c:f>
              <c:strCache>
                <c:ptCount val="1"/>
                <c:pt idx="0">
                  <c:v>Messwerte Q/Pb inst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Messwerte!$C$9:$C$474</c:f>
              <c:numCache>
                <c:formatCode>General</c:formatCode>
                <c:ptCount val="4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6.5344378087707671E-3</c:v>
                </c:pt>
                <c:pt idx="17">
                  <c:v>1.2939485079733352E-2</c:v>
                </c:pt>
                <c:pt idx="18">
                  <c:v>1.9217703917197924E-2</c:v>
                </c:pt>
                <c:pt idx="19">
                  <c:v>2.5371605692410201E-2</c:v>
                </c:pt>
                <c:pt idx="20">
                  <c:v>3.1403652048133363E-2</c:v>
                </c:pt>
                <c:pt idx="21">
                  <c:v>3.7316255883338034E-2</c:v>
                </c:pt>
                <c:pt idx="22">
                  <c:v>4.3111782318394069E-2</c:v>
                </c:pt>
                <c:pt idx="23">
                  <c:v>4.8792549641150255E-2</c:v>
                </c:pt>
                <c:pt idx="24">
                  <c:v>5.436083023428024E-2</c:v>
                </c:pt>
                <c:pt idx="25">
                  <c:v>5.9818851484266002E-2</c:v>
                </c:pt>
                <c:pt idx="26">
                  <c:v>6.5168796672382096E-2</c:v>
                </c:pt>
                <c:pt idx="27">
                  <c:v>7.0412805848037358E-2</c:v>
                </c:pt>
                <c:pt idx="28">
                  <c:v>7.5552976684823137E-2</c:v>
                </c:pt>
                <c:pt idx="29">
                  <c:v>8.05913653196106E-2</c:v>
                </c:pt>
                <c:pt idx="30">
                  <c:v>8.5529987175033101E-2</c:v>
                </c:pt>
                <c:pt idx="31">
                  <c:v>9.0370817765682038E-2</c:v>
                </c:pt>
                <c:pt idx="32">
                  <c:v>9.5115793488338818E-2</c:v>
                </c:pt>
                <c:pt idx="33">
                  <c:v>9.9766812396559768E-2</c:v>
                </c:pt>
                <c:pt idx="34">
                  <c:v>0.10432573495992258</c:v>
                </c:pt>
                <c:pt idx="35">
                  <c:v>0.10879438480823907</c:v>
                </c:pt>
                <c:pt idx="36">
                  <c:v>0.11317454946103128</c:v>
                </c:pt>
                <c:pt idx="37">
                  <c:v>0.11746798104256338</c:v>
                </c:pt>
                <c:pt idx="38">
                  <c:v>0.12167639698271449</c:v>
                </c:pt>
                <c:pt idx="39">
                  <c:v>0.12580148070397357</c:v>
                </c:pt>
                <c:pt idx="40">
                  <c:v>0.12984488229483102</c:v>
                </c:pt>
                <c:pt idx="41">
                  <c:v>0.13380821916983593</c:v>
                </c:pt>
                <c:pt idx="42">
                  <c:v>0.13769307671658346</c:v>
                </c:pt>
                <c:pt idx="43">
                  <c:v>0.14150100892989115</c:v>
                </c:pt>
                <c:pt idx="44">
                  <c:v>0.1452335390334174</c:v>
                </c:pt>
                <c:pt idx="45">
                  <c:v>0.14889216008897133</c:v>
                </c:pt>
                <c:pt idx="46">
                  <c:v>0.15247833559375748</c:v>
                </c:pt>
                <c:pt idx="47">
                  <c:v>0.15599350006579407</c:v>
                </c:pt>
                <c:pt idx="48">
                  <c:v>0.15943905961773933</c:v>
                </c:pt>
                <c:pt idx="49">
                  <c:v>0.16281639251935551</c:v>
                </c:pt>
                <c:pt idx="50">
                  <c:v>0.16612684974883493</c:v>
                </c:pt>
                <c:pt idx="51">
                  <c:v>0.16937175553320941</c:v>
                </c:pt>
                <c:pt idx="52">
                  <c:v>0.17255240787805873</c:v>
                </c:pt>
                <c:pt idx="53">
                  <c:v>0.17567007908673005</c:v>
                </c:pt>
                <c:pt idx="54">
                  <c:v>0.17872601626927631</c:v>
                </c:pt>
                <c:pt idx="55">
                  <c:v>0.18172144184131697</c:v>
                </c:pt>
                <c:pt idx="56">
                  <c:v>0.18465755401302028</c:v>
                </c:pt>
                <c:pt idx="57">
                  <c:v>0.18753552726840372</c:v>
                </c:pt>
                <c:pt idx="58">
                  <c:v>0.1903565128351429</c:v>
                </c:pt>
                <c:pt idx="59">
                  <c:v>0.19312163914507818</c:v>
                </c:pt>
                <c:pt idx="60">
                  <c:v>0.19583201228560229</c:v>
                </c:pt>
                <c:pt idx="61">
                  <c:v>0.19848871644211033</c:v>
                </c:pt>
                <c:pt idx="62">
                  <c:v>0.20109281433168802</c:v>
                </c:pt>
                <c:pt idx="63">
                  <c:v>0.20364534762821299</c:v>
                </c:pt>
                <c:pt idx="64">
                  <c:v>0.20614733737903812</c:v>
                </c:pt>
                <c:pt idx="65">
                  <c:v>0.208599784413424</c:v>
                </c:pt>
                <c:pt idx="66">
                  <c:v>0.21100366974288412</c:v>
                </c:pt>
                <c:pt idx="67">
                  <c:v>0.21335995495360252</c:v>
                </c:pt>
                <c:pt idx="68">
                  <c:v>0.21566958259108099</c:v>
                </c:pt>
                <c:pt idx="69">
                  <c:v>0.21793347653717002</c:v>
                </c:pt>
                <c:pt idx="70">
                  <c:v>0.22015254237963366</c:v>
                </c:pt>
                <c:pt idx="71">
                  <c:v>0.22232766777439689</c:v>
                </c:pt>
                <c:pt idx="72">
                  <c:v>0.22445972280061963</c:v>
                </c:pt>
                <c:pt idx="73">
                  <c:v>0.22654956030874016</c:v>
                </c:pt>
                <c:pt idx="74">
                  <c:v>0.2285980162616266</c:v>
                </c:pt>
                <c:pt idx="75">
                  <c:v>0.23060591006897321</c:v>
                </c:pt>
                <c:pt idx="76">
                  <c:v>0.23257404491507522</c:v>
                </c:pt>
                <c:pt idx="77">
                  <c:v>0.23450320808011321</c:v>
                </c:pt>
                <c:pt idx="78">
                  <c:v>0.23639417125507567</c:v>
                </c:pt>
                <c:pt idx="79">
                  <c:v>0.23824769085044584</c:v>
                </c:pt>
                <c:pt idx="80">
                  <c:v>0.24006450829877576</c:v>
                </c:pt>
                <c:pt idx="81">
                  <c:v>0.24184535035126925</c:v>
                </c:pt>
                <c:pt idx="82">
                  <c:v>0.24359092936849233</c:v>
                </c:pt>
                <c:pt idx="83">
                  <c:v>0.24530194360532645</c:v>
                </c:pt>
                <c:pt idx="84">
                  <c:v>0.24697907749028022</c:v>
                </c:pt>
                <c:pt idx="85">
                  <c:v>0.24862300189926972</c:v>
                </c:pt>
                <c:pt idx="86">
                  <c:v>0.25023437442397783</c:v>
                </c:pt>
                <c:pt idx="87">
                  <c:v>0.25181383963489973</c:v>
                </c:pt>
                <c:pt idx="88">
                  <c:v>0.25336202933917945</c:v>
                </c:pt>
                <c:pt idx="89">
                  <c:v>0.25487956283334168</c:v>
                </c:pt>
                <c:pt idx="90">
                  <c:v>0.25636704715101799</c:v>
                </c:pt>
                <c:pt idx="91">
                  <c:v>0.25782507730576898</c:v>
                </c:pt>
                <c:pt idx="92">
                  <c:v>0.25925423652909713</c:v>
                </c:pt>
                <c:pt idx="93">
                  <c:v>0.26065509650374746</c:v>
                </c:pt>
                <c:pt idx="94">
                  <c:v>0.26202821759238831</c:v>
                </c:pt>
                <c:pt idx="95">
                  <c:v>0.26337414906176354</c:v>
                </c:pt>
                <c:pt idx="96">
                  <c:v>0.26469342930240702</c:v>
                </c:pt>
                <c:pt idx="97">
                  <c:v>0.26598658604400555</c:v>
                </c:pt>
                <c:pt idx="98">
                  <c:v>0.26725413656649805</c:v>
                </c:pt>
                <c:pt idx="99">
                  <c:v>0.26849658790699454</c:v>
                </c:pt>
                <c:pt idx="100">
                  <c:v>0.2697144370625974</c:v>
                </c:pt>
                <c:pt idx="101">
                  <c:v>0.27090817118920707</c:v>
                </c:pt>
                <c:pt idx="102">
                  <c:v>0.27207826779639088</c:v>
                </c:pt>
                <c:pt idx="103">
                  <c:v>0.27322519493839315</c:v>
                </c:pt>
                <c:pt idx="104">
                  <c:v>0.27434941140136332</c:v>
                </c:pt>
                <c:pt idx="105">
                  <c:v>0.27545136688687627</c:v>
                </c:pt>
                <c:pt idx="106">
                  <c:v>0.27653150219181921</c:v>
                </c:pt>
                <c:pt idx="107">
                  <c:v>0.27759024938471605</c:v>
                </c:pt>
                <c:pt idx="108">
                  <c:v>0.27862803197856073</c:v>
                </c:pt>
                <c:pt idx="109">
                  <c:v>0.27964526510022819</c:v>
                </c:pt>
                <c:pt idx="110">
                  <c:v>0.28064235565653028</c:v>
                </c:pt>
                <c:pt idx="111">
                  <c:v>0.28161970249698426</c:v>
                </c:pt>
                <c:pt idx="112">
                  <c:v>0.28257769657335791</c:v>
                </c:pt>
                <c:pt idx="113">
                  <c:v>0.28351672109605502</c:v>
                </c:pt>
                <c:pt idx="114">
                  <c:v>0.28443715168740519</c:v>
                </c:pt>
                <c:pt idx="115">
                  <c:v>0.28533935653191767</c:v>
                </c:pt>
                <c:pt idx="116">
                  <c:v>0.28622369652355967</c:v>
                </c:pt>
                <c:pt idx="117">
                  <c:v>0.28709052541011931</c:v>
                </c:pt>
                <c:pt idx="118">
                  <c:v>0.28794018993470899</c:v>
                </c:pt>
                <c:pt idx="119">
                  <c:v>0.28877302997446763</c:v>
                </c:pt>
                <c:pt idx="120">
                  <c:v>0.2895893786765158</c:v>
                </c:pt>
                <c:pt idx="121">
                  <c:v>0.29038956259121912</c:v>
                </c:pt>
                <c:pt idx="122">
                  <c:v>0.29117390180281272</c:v>
                </c:pt>
                <c:pt idx="123">
                  <c:v>0.29194271005743921</c:v>
                </c:pt>
                <c:pt idx="124">
                  <c:v>0.2926962948886514</c:v>
                </c:pt>
                <c:pt idx="125">
                  <c:v>0.29343495774042966</c:v>
                </c:pt>
                <c:pt idx="126">
                  <c:v>0.29415899408776375</c:v>
                </c:pt>
                <c:pt idx="127">
                  <c:v>0.29486869355484641</c:v>
                </c:pt>
                <c:pt idx="128">
                  <c:v>0.29556434003092741</c:v>
                </c:pt>
                <c:pt idx="129">
                  <c:v>0.2962462117838725</c:v>
                </c:pt>
                <c:pt idx="130">
                  <c:v>0.2969145815714746</c:v>
                </c:pt>
                <c:pt idx="131">
                  <c:v>0.29756971675056054</c:v>
                </c:pt>
                <c:pt idx="132">
                  <c:v>0.29821187938393717</c:v>
                </c:pt>
                <c:pt idx="133">
                  <c:v>0.29884132634522009</c:v>
                </c:pt>
                <c:pt idx="134">
                  <c:v>0.29945830942158658</c:v>
                </c:pt>
                <c:pt idx="135">
                  <c:v>0.30006307541449373</c:v>
                </c:pt>
                <c:pt idx="136">
                  <c:v>0.3006558662384024</c:v>
                </c:pt>
                <c:pt idx="137">
                  <c:v>0.30123691901754607</c:v>
                </c:pt>
                <c:pt idx="138">
                  <c:v>0.30180646618078388</c:v>
                </c:pt>
                <c:pt idx="139">
                  <c:v>0.30236473555457516</c:v>
                </c:pt>
                <c:pt idx="140">
                  <c:v>0.30291195045411323</c:v>
                </c:pt>
                <c:pt idx="141">
                  <c:v>0.30344832977265418</c:v>
                </c:pt>
                <c:pt idx="142">
                  <c:v>0.30397408806907711</c:v>
                </c:pt>
                <c:pt idx="143">
                  <c:v>0.30448943565371095</c:v>
                </c:pt>
                <c:pt idx="144">
                  <c:v>0.30499457867246083</c:v>
                </c:pt>
                <c:pt idx="145">
                  <c:v>0.3054897191892697</c:v>
                </c:pt>
                <c:pt idx="146">
                  <c:v>0.30597505526694613</c:v>
                </c:pt>
                <c:pt idx="147">
                  <c:v>0.30645078104639245</c:v>
                </c:pt>
                <c:pt idx="148">
                  <c:v>0.30691708682426361</c:v>
                </c:pt>
                <c:pt idx="149">
                  <c:v>0.30737415912908816</c:v>
                </c:pt>
                <c:pt idx="150">
                  <c:v>0.30782218079588247</c:v>
                </c:pt>
                <c:pt idx="151">
                  <c:v>0.30826133103928693</c:v>
                </c:pt>
                <c:pt idx="152">
                  <c:v>0.30869178552525428</c:v>
                </c:pt>
                <c:pt idx="153">
                  <c:v>0.30911371644131846</c:v>
                </c:pt>
                <c:pt idx="154">
                  <c:v>0.30952729256547162</c:v>
                </c:pt>
                <c:pt idx="155">
                  <c:v>0.30993267933367796</c:v>
                </c:pt>
                <c:pt idx="156">
                  <c:v>0.31033003890604993</c:v>
                </c:pt>
                <c:pt idx="157">
                  <c:v>0.31071953023171461</c:v>
                </c:pt>
                <c:pt idx="158">
                  <c:v>0.31110130911239564</c:v>
                </c:pt>
                <c:pt idx="159">
                  <c:v>0.31147552826473573</c:v>
                </c:pt>
                <c:pt idx="160">
                  <c:v>0.3118423373813855</c:v>
                </c:pt>
                <c:pt idx="161">
                  <c:v>0.31220188319088238</c:v>
                </c:pt>
                <c:pt idx="162">
                  <c:v>0.31255430951634428</c:v>
                </c:pt>
                <c:pt idx="163">
                  <c:v>0.31289975733300035</c:v>
                </c:pt>
                <c:pt idx="164">
                  <c:v>0.31323836482458339</c:v>
                </c:pt>
                <c:pt idx="165">
                  <c:v>0.31357026743860478</c:v>
                </c:pt>
                <c:pt idx="166">
                  <c:v>0.31389559794053562</c:v>
                </c:pt>
                <c:pt idx="167">
                  <c:v>0.31421448646691447</c:v>
                </c:pt>
                <c:pt idx="168">
                  <c:v>0.31452706057740371</c:v>
                </c:pt>
                <c:pt idx="169">
                  <c:v>0.31483344530581531</c:v>
                </c:pt>
                <c:pt idx="170">
                  <c:v>0.31513376321012582</c:v>
                </c:pt>
                <c:pt idx="171">
                  <c:v>0.31542813442150125</c:v>
                </c:pt>
                <c:pt idx="172">
                  <c:v>0.31571667669235115</c:v>
                </c:pt>
                <c:pt idx="173">
                  <c:v>0.31599950544343114</c:v>
                </c:pt>
                <c:pt idx="174">
                  <c:v>0.31627673381001276</c:v>
                </c:pt>
                <c:pt idx="175">
                  <c:v>0.31654847268713904</c:v>
                </c:pt>
                <c:pt idx="176">
                  <c:v>0.31681483077398409</c:v>
                </c:pt>
                <c:pt idx="177">
                  <c:v>0.31707591461733414</c:v>
                </c:pt>
                <c:pt idx="178">
                  <c:v>0.31733182865420773</c:v>
                </c:pt>
                <c:pt idx="179">
                  <c:v>0.31758267525363176</c:v>
                </c:pt>
                <c:pt idx="180">
                  <c:v>0.3178285547575907</c:v>
                </c:pt>
                <c:pt idx="181">
                  <c:v>0.31806956552116461</c:v>
                </c:pt>
                <c:pt idx="182">
                  <c:v>0.31830580395187241</c:v>
                </c:pt>
                <c:pt idx="183">
                  <c:v>0.31853736454823622</c:v>
                </c:pt>
                <c:pt idx="184">
                  <c:v>0.31876433993758213</c:v>
                </c:pt>
                <c:pt idx="185">
                  <c:v>0.31898682091309233</c:v>
                </c:pt>
                <c:pt idx="186">
                  <c:v>0.3192048964701234</c:v>
                </c:pt>
                <c:pt idx="187">
                  <c:v>0.3194186538418059</c:v>
                </c:pt>
                <c:pt idx="188">
                  <c:v>0.3196281785339386</c:v>
                </c:pt>
                <c:pt idx="189">
                  <c:v>0.31983355435919214</c:v>
                </c:pt>
                <c:pt idx="190">
                  <c:v>0.32003486347063487</c:v>
                </c:pt>
                <c:pt idx="191">
                  <c:v>0.32023218639459561</c:v>
                </c:pt>
                <c:pt idx="192">
                  <c:v>0.32042560206287496</c:v>
                </c:pt>
                <c:pt idx="193">
                  <c:v>0.32061518784431908</c:v>
                </c:pt>
                <c:pt idx="194">
                  <c:v>0.32080101957576851</c:v>
                </c:pt>
                <c:pt idx="195">
                  <c:v>0.32098317159239342</c:v>
                </c:pt>
                <c:pt idx="196">
                  <c:v>0.32116171675742938</c:v>
                </c:pt>
                <c:pt idx="197">
                  <c:v>0.321336726491323</c:v>
                </c:pt>
                <c:pt idx="198">
                  <c:v>0.3215082708003012</c:v>
                </c:pt>
                <c:pt idx="199">
                  <c:v>0.32167641830437499</c:v>
                </c:pt>
                <c:pt idx="200">
                  <c:v>0.321841236264788</c:v>
                </c:pt>
                <c:pt idx="201">
                  <c:v>0.32200279061092196</c:v>
                </c:pt>
                <c:pt idx="202">
                  <c:v>0.32216114596666939</c:v>
                </c:pt>
                <c:pt idx="203">
                  <c:v>0.32231636567628402</c:v>
                </c:pt>
                <c:pt idx="204">
                  <c:v>0.32246851182971936</c:v>
                </c:pt>
                <c:pt idx="205">
                  <c:v>0.32261764528746534</c:v>
                </c:pt>
                <c:pt idx="206">
                  <c:v>0.3227638257048937</c:v>
                </c:pt>
                <c:pt idx="207">
                  <c:v>0.32290711155612034</c:v>
                </c:pt>
                <c:pt idx="208">
                  <c:v>0.32304756015739633</c:v>
                </c:pt>
                <c:pt idx="209">
                  <c:v>0.32318522769003488</c:v>
                </c:pt>
                <c:pt idx="210">
                  <c:v>0.32332016922288459</c:v>
                </c:pt>
                <c:pt idx="211">
                  <c:v>0.32345243873435786</c:v>
                </c:pt>
                <c:pt idx="212">
                  <c:v>0.32358208913402287</c:v>
                </c:pt>
                <c:pt idx="213">
                  <c:v>0.32370917228376822</c:v>
                </c:pt>
                <c:pt idx="214">
                  <c:v>0.32383373901854823</c:v>
                </c:pt>
                <c:pt idx="215">
                  <c:v>0.32395583916671777</c:v>
                </c:pt>
                <c:pt idx="216">
                  <c:v>0.32407552156996411</c:v>
                </c:pt>
                <c:pt idx="217">
                  <c:v>0.32419283410284433</c:v>
                </c:pt>
                <c:pt idx="218">
                  <c:v>0.32430782369193578</c:v>
                </c:pt>
                <c:pt idx="219">
                  <c:v>0.32442053633460732</c:v>
                </c:pt>
                <c:pt idx="220">
                  <c:v>0.32453101711741883</c:v>
                </c:pt>
                <c:pt idx="221">
                  <c:v>0.32463931023415654</c:v>
                </c:pt>
                <c:pt idx="222">
                  <c:v>0.32474545900351121</c:v>
                </c:pt>
                <c:pt idx="223">
                  <c:v>0.32484950588640571</c:v>
                </c:pt>
                <c:pt idx="224">
                  <c:v>0.32495149250298061</c:v>
                </c:pt>
                <c:pt idx="225">
                  <c:v>0.32505145964924242</c:v>
                </c:pt>
                <c:pt idx="226">
                  <c:v>0.32514944731338247</c:v>
                </c:pt>
                <c:pt idx="227">
                  <c:v>0.325245494691773</c:v>
                </c:pt>
                <c:pt idx="228">
                  <c:v>0.32533964020464595</c:v>
                </c:pt>
                <c:pt idx="229">
                  <c:v>0.32543192151146177</c:v>
                </c:pt>
                <c:pt idx="230">
                  <c:v>0.32552237552597374</c:v>
                </c:pt>
                <c:pt idx="231">
                  <c:v>0.32561103843099359</c:v>
                </c:pt>
                <c:pt idx="232">
                  <c:v>0.32569794569286559</c:v>
                </c:pt>
                <c:pt idx="233">
                  <c:v>0.32578313207565324</c:v>
                </c:pt>
                <c:pt idx="234">
                  <c:v>0.32586663165504548</c:v>
                </c:pt>
                <c:pt idx="235">
                  <c:v>0.32594847783198744</c:v>
                </c:pt>
                <c:pt idx="236">
                  <c:v>0.32602870334604123</c:v>
                </c:pt>
                <c:pt idx="237">
                  <c:v>0.32610734028848204</c:v>
                </c:pt>
                <c:pt idx="238">
                  <c:v>0.32618442011513543</c:v>
                </c:pt>
                <c:pt idx="239">
                  <c:v>0.32625997365895981</c:v>
                </c:pt>
                <c:pt idx="240">
                  <c:v>0.32633403114238008</c:v>
                </c:pt>
                <c:pt idx="241">
                  <c:v>0.32640662218937705</c:v>
                </c:pt>
                <c:pt idx="242">
                  <c:v>0.3264777758373375</c:v>
                </c:pt>
                <c:pt idx="243">
                  <c:v>0.3265475205486692</c:v>
                </c:pt>
                <c:pt idx="244">
                  <c:v>0.32661588422218674</c:v>
                </c:pt>
                <c:pt idx="245">
                  <c:v>0.32668289420427099</c:v>
                </c:pt>
                <c:pt idx="246">
                  <c:v>0.32674857729980827</c:v>
                </c:pt>
                <c:pt idx="247">
                  <c:v>0.32681295978291258</c:v>
                </c:pt>
                <c:pt idx="248">
                  <c:v>0.32687606740743563</c:v>
                </c:pt>
                <c:pt idx="249">
                  <c:v>0.32693792541726868</c:v>
                </c:pt>
                <c:pt idx="250">
                  <c:v>0.32699855855644044</c:v>
                </c:pt>
                <c:pt idx="251">
                  <c:v>0.32705799107901501</c:v>
                </c:pt>
                <c:pt idx="252">
                  <c:v>0.32711624675879386</c:v>
                </c:pt>
                <c:pt idx="253">
                  <c:v>0.32717334889882571</c:v>
                </c:pt>
                <c:pt idx="254">
                  <c:v>0.32722932034072788</c:v>
                </c:pt>
                <c:pt idx="255">
                  <c:v>0.32728418347382343</c:v>
                </c:pt>
                <c:pt idx="256">
                  <c:v>0.32733796024409717</c:v>
                </c:pt>
                <c:pt idx="257">
                  <c:v>0.32739067216297424</c:v>
                </c:pt>
                <c:pt idx="258">
                  <c:v>0.32744234031592495</c:v>
                </c:pt>
                <c:pt idx="259">
                  <c:v>0.32749298537089949</c:v>
                </c:pt>
                <c:pt idx="260">
                  <c:v>0.32754262758659503</c:v>
                </c:pt>
                <c:pt idx="261">
                  <c:v>0.32759128682055982</c:v>
                </c:pt>
                <c:pt idx="262">
                  <c:v>0.32763898253713625</c:v>
                </c:pt>
                <c:pt idx="263">
                  <c:v>0.32768573381524685</c:v>
                </c:pt>
                <c:pt idx="264">
                  <c:v>0.32773155935602627</c:v>
                </c:pt>
                <c:pt idx="265">
                  <c:v>0.32777647749030187</c:v>
                </c:pt>
                <c:pt idx="266">
                  <c:v>0.32782050618592617</c:v>
                </c:pt>
                <c:pt idx="267">
                  <c:v>0.32786366305496456</c:v>
                </c:pt>
                <c:pt idx="268">
                  <c:v>0.32790596536074001</c:v>
                </c:pt>
                <c:pt idx="269">
                  <c:v>0.32794743002473897</c:v>
                </c:pt>
                <c:pt idx="270">
                  <c:v>0.3279880736333799</c:v>
                </c:pt>
                <c:pt idx="271">
                  <c:v>0.32802791244464807</c:v>
                </c:pt>
                <c:pt idx="272">
                  <c:v>0.32806696239459926</c:v>
                </c:pt>
                <c:pt idx="273">
                  <c:v>0.32810523910373418</c:v>
                </c:pt>
                <c:pt idx="274">
                  <c:v>0.32814275788324671</c:v>
                </c:pt>
                <c:pt idx="275">
                  <c:v>0.328179533741149</c:v>
                </c:pt>
                <c:pt idx="276">
                  <c:v>0.32821558138827456</c:v>
                </c:pt>
                <c:pt idx="277">
                  <c:v>0.32825091524416283</c:v>
                </c:pt>
                <c:pt idx="278">
                  <c:v>0.32828554944282734</c:v>
                </c:pt>
                <c:pt idx="279">
                  <c:v>0.3283194978384093</c:v>
                </c:pt>
                <c:pt idx="280">
                  <c:v>0.32835277401071972</c:v>
                </c:pt>
                <c:pt idx="281">
                  <c:v>0.32838539127067101</c:v>
                </c:pt>
                <c:pt idx="282">
                  <c:v>0.32841736266560223</c:v>
                </c:pt>
                <c:pt idx="283">
                  <c:v>0.32844870098449758</c:v>
                </c:pt>
                <c:pt idx="284">
                  <c:v>0.32847941876310244</c:v>
                </c:pt>
                <c:pt idx="285">
                  <c:v>0.32850952828893787</c:v>
                </c:pt>
                <c:pt idx="286">
                  <c:v>0.32853904160621566</c:v>
                </c:pt>
                <c:pt idx="287">
                  <c:v>0.32856797052065623</c:v>
                </c:pt>
                <c:pt idx="288">
                  <c:v>0.32859632660421106</c:v>
                </c:pt>
                <c:pt idx="289">
                  <c:v>0.3286241211996917</c:v>
                </c:pt>
                <c:pt idx="290">
                  <c:v>0.32865136542530693</c:v>
                </c:pt>
                <c:pt idx="291">
                  <c:v>0.32867807017911022</c:v>
                </c:pt>
                <c:pt idx="292">
                  <c:v>0.32870424614335919</c:v>
                </c:pt>
                <c:pt idx="293">
                  <c:v>0.32872990378878852</c:v>
                </c:pt>
                <c:pt idx="294">
                  <c:v>0.32875505337879862</c:v>
                </c:pt>
                <c:pt idx="295">
                  <c:v>0.32877970497356068</c:v>
                </c:pt>
                <c:pt idx="296">
                  <c:v>0.32880386843404136</c:v>
                </c:pt>
                <c:pt idx="297">
                  <c:v>0.32882755342594699</c:v>
                </c:pt>
                <c:pt idx="298">
                  <c:v>0.32885076942359021</c:v>
                </c:pt>
                <c:pt idx="299">
                  <c:v>0.32887352571367956</c:v>
                </c:pt>
                <c:pt idx="300">
                  <c:v>0.3288958313990345</c:v>
                </c:pt>
                <c:pt idx="301">
                  <c:v>0.32891769540222665</c:v>
                </c:pt>
                <c:pt idx="302">
                  <c:v>0.3289391264691488</c:v>
                </c:pt>
                <c:pt idx="303">
                  <c:v>0.32896013317251338</c:v>
                </c:pt>
                <c:pt idx="304">
                  <c:v>0.32898072391528194</c:v>
                </c:pt>
                <c:pt idx="305">
                  <c:v>0.32900090693402601</c:v>
                </c:pt>
                <c:pt idx="306">
                  <c:v>0.32902069030222231</c:v>
                </c:pt>
                <c:pt idx="307">
                  <c:v>0.32904008193348189</c:v>
                </c:pt>
                <c:pt idx="308">
                  <c:v>0.32905908958471575</c:v>
                </c:pt>
                <c:pt idx="309">
                  <c:v>0.32907772085923787</c:v>
                </c:pt>
                <c:pt idx="310">
                  <c:v>0.32909598320980649</c:v>
                </c:pt>
                <c:pt idx="311">
                  <c:v>0.32911388394160529</c:v>
                </c:pt>
                <c:pt idx="312">
                  <c:v>0.32913143021516567</c:v>
                </c:pt>
                <c:pt idx="313">
                  <c:v>0.32914862904923109</c:v>
                </c:pt>
                <c:pt idx="314">
                  <c:v>0.32916548732356438</c:v>
                </c:pt>
                <c:pt idx="315">
                  <c:v>0.32918201178170015</c:v>
                </c:pt>
                <c:pt idx="316">
                  <c:v>0.32919820903364189</c:v>
                </c:pt>
                <c:pt idx="317">
                  <c:v>0.32921408555850645</c:v>
                </c:pt>
                <c:pt idx="318">
                  <c:v>0.32922964770711544</c:v>
                </c:pt>
                <c:pt idx="319">
                  <c:v>0.32924490170453569</c:v>
                </c:pt>
                <c:pt idx="320">
                  <c:v>0.32925985365256977</c:v>
                </c:pt>
                <c:pt idx="321">
                  <c:v>0.329274509532196</c:v>
                </c:pt>
                <c:pt idx="322">
                  <c:v>0.32928887520596184</c:v>
                </c:pt>
                <c:pt idx="323">
                  <c:v>0.32930295642032825</c:v>
                </c:pt>
                <c:pt idx="324">
                  <c:v>0.32931675880796873</c:v>
                </c:pt>
                <c:pt idx="325">
                  <c:v>0.32933028789002244</c:v>
                </c:pt>
                <c:pt idx="326">
                  <c:v>0.32934354907830254</c:v>
                </c:pt>
                <c:pt idx="327">
                  <c:v>0.32935654767746114</c:v>
                </c:pt>
                <c:pt idx="328">
                  <c:v>0.32936928888711126</c:v>
                </c:pt>
                <c:pt idx="329">
                  <c:v>0.32938177780390665</c:v>
                </c:pt>
                <c:pt idx="330">
                  <c:v>0.32939401942358049</c:v>
                </c:pt>
                <c:pt idx="331">
                  <c:v>0.32940601864294394</c:v>
                </c:pt>
                <c:pt idx="332">
                  <c:v>0.32941778026184471</c:v>
                </c:pt>
                <c:pt idx="333">
                  <c:v>0.32942930898508715</c:v>
                </c:pt>
                <c:pt idx="334">
                  <c:v>0.32944060942431436</c:v>
                </c:pt>
                <c:pt idx="335">
                  <c:v>0.32945168609985265</c:v>
                </c:pt>
                <c:pt idx="336">
                  <c:v>0.32946254344251991</c:v>
                </c:pt>
                <c:pt idx="337">
                  <c:v>0.32947318579539797</c:v>
                </c:pt>
                <c:pt idx="338">
                  <c:v>0.32948361741556997</c:v>
                </c:pt>
                <c:pt idx="339">
                  <c:v>0.32949384247582292</c:v>
                </c:pt>
                <c:pt idx="340">
                  <c:v>0.32950386506631746</c:v>
                </c:pt>
                <c:pt idx="341">
                  <c:v>0.3295136891962232</c:v>
                </c:pt>
                <c:pt idx="342">
                  <c:v>0.32952331879532326</c:v>
                </c:pt>
                <c:pt idx="343">
                  <c:v>0.3295327577155856</c:v>
                </c:pt>
                <c:pt idx="344">
                  <c:v>0.3295420097327042</c:v>
                </c:pt>
                <c:pt idx="345">
                  <c:v>0.32955107854760923</c:v>
                </c:pt>
                <c:pt idx="346">
                  <c:v>0.32955996778794761</c:v>
                </c:pt>
                <c:pt idx="347">
                  <c:v>0.32956868100953401</c:v>
                </c:pt>
                <c:pt idx="348">
                  <c:v>0.32957722169777326</c:v>
                </c:pt>
                <c:pt idx="349">
                  <c:v>0.32958559326905446</c:v>
                </c:pt>
                <c:pt idx="350">
                  <c:v>0.32959379907211778</c:v>
                </c:pt>
                <c:pt idx="351">
                  <c:v>0.32960184238939388</c:v>
                </c:pt>
                <c:pt idx="352">
                  <c:v>0.32960972643831687</c:v>
                </c:pt>
                <c:pt idx="353">
                  <c:v>0.32961745437261153</c:v>
                </c:pt>
                <c:pt idx="354">
                  <c:v>0.32962502928355453</c:v>
                </c:pt>
                <c:pt idx="355">
                  <c:v>0.32963245420121123</c:v>
                </c:pt>
                <c:pt idx="356">
                  <c:v>0.32963973209564779</c:v>
                </c:pt>
                <c:pt idx="357">
                  <c:v>0.32964686587811898</c:v>
                </c:pt>
                <c:pt idx="358">
                  <c:v>0.32965385840223288</c:v>
                </c:pt>
                <c:pt idx="359">
                  <c:v>0.32966071246509238</c:v>
                </c:pt>
                <c:pt idx="360">
                  <c:v>0.32966743080841404</c:v>
                </c:pt>
                <c:pt idx="361">
                  <c:v>0.32967401611962471</c:v>
                </c:pt>
                <c:pt idx="362">
                  <c:v>0.32968047103293679</c:v>
                </c:pt>
                <c:pt idx="363">
                  <c:v>0.32968679813040158</c:v>
                </c:pt>
                <c:pt idx="364">
                  <c:v>0.32969299994294243</c:v>
                </c:pt>
                <c:pt idx="365">
                  <c:v>0.32969907895136702</c:v>
                </c:pt>
                <c:pt idx="366">
                  <c:v>0.32970503758735986</c:v>
                </c:pt>
                <c:pt idx="367">
                  <c:v>0.32971087823445483</c:v>
                </c:pt>
                <c:pt idx="368">
                  <c:v>0.32971660322898849</c:v>
                </c:pt>
                <c:pt idx="369">
                  <c:v>0.32972221486103509</c:v>
                </c:pt>
                <c:pt idx="370">
                  <c:v>0.32972771537532231</c:v>
                </c:pt>
                <c:pt idx="371">
                  <c:v>0.3297331069721291</c:v>
                </c:pt>
                <c:pt idx="372">
                  <c:v>0.32973839180816611</c:v>
                </c:pt>
                <c:pt idx="373">
                  <c:v>0.32974357199743826</c:v>
                </c:pt>
                <c:pt idx="374">
                  <c:v>0.32974864961209027</c:v>
                </c:pt>
                <c:pt idx="375">
                  <c:v>0.32975362668323571</c:v>
                </c:pt>
                <c:pt idx="376">
                  <c:v>0.32975850520176947</c:v>
                </c:pt>
                <c:pt idx="377">
                  <c:v>0.32976328711916397</c:v>
                </c:pt>
                <c:pt idx="378">
                  <c:v>0.32976797434824989</c:v>
                </c:pt>
                <c:pt idx="379">
                  <c:v>0.32977256876398137</c:v>
                </c:pt>
                <c:pt idx="380">
                  <c:v>0.32977707220418606</c:v>
                </c:pt>
                <c:pt idx="381">
                  <c:v>0.32978148647029998</c:v>
                </c:pt>
                <c:pt idx="382">
                  <c:v>0.32978581332808848</c:v>
                </c:pt>
                <c:pt idx="383">
                  <c:v>0.3297900545083523</c:v>
                </c:pt>
                <c:pt idx="384">
                  <c:v>0.32979421170762019</c:v>
                </c:pt>
                <c:pt idx="385">
                  <c:v>0.32979828658882726</c:v>
                </c:pt>
                <c:pt idx="386">
                  <c:v>0.32980228078198032</c:v>
                </c:pt>
                <c:pt idx="387">
                  <c:v>0.32980619588480986</c:v>
                </c:pt>
                <c:pt idx="388">
                  <c:v>0.3298100334634092</c:v>
                </c:pt>
                <c:pt idx="389">
                  <c:v>0.32981379505286107</c:v>
                </c:pt>
                <c:pt idx="390">
                  <c:v>0.32981748215785123</c:v>
                </c:pt>
                <c:pt idx="391">
                  <c:v>0.329821096253271</c:v>
                </c:pt>
                <c:pt idx="392">
                  <c:v>0.32982463878480661</c:v>
                </c:pt>
                <c:pt idx="393">
                  <c:v>0.32982811116951799</c:v>
                </c:pt>
                <c:pt idx="394">
                  <c:v>0.32983151479640527</c:v>
                </c:pt>
                <c:pt idx="395">
                  <c:v>0.32983485102696464</c:v>
                </c:pt>
                <c:pt idx="396">
                  <c:v>0.32983812119573275</c:v>
                </c:pt>
                <c:pt idx="397">
                  <c:v>0.32984132661082077</c:v>
                </c:pt>
                <c:pt idx="398">
                  <c:v>0.32984446855443744</c:v>
                </c:pt>
                <c:pt idx="399">
                  <c:v>0.32984754828340207</c:v>
                </c:pt>
                <c:pt idx="400">
                  <c:v>0.32985056702964738</c:v>
                </c:pt>
                <c:pt idx="401">
                  <c:v>0.32985352600071205</c:v>
                </c:pt>
                <c:pt idx="402">
                  <c:v>0.32985642638022405</c:v>
                </c:pt>
                <c:pt idx="403">
                  <c:v>0.32985926932837378</c:v>
                </c:pt>
                <c:pt idx="404">
                  <c:v>0.32986205598237839</c:v>
                </c:pt>
                <c:pt idx="405">
                  <c:v>0.3298647874569367</c:v>
                </c:pt>
                <c:pt idx="406">
                  <c:v>0.32986746484467494</c:v>
                </c:pt>
                <c:pt idx="407">
                  <c:v>0.32987008921658384</c:v>
                </c:pt>
                <c:pt idx="408">
                  <c:v>0.32987266162244727</c:v>
                </c:pt>
                <c:pt idx="409">
                  <c:v>0.32987518309126174</c:v>
                </c:pt>
                <c:pt idx="410">
                  <c:v>0.32987765463164853</c:v>
                </c:pt>
                <c:pt idx="411">
                  <c:v>0.32988007723225665</c:v>
                </c:pt>
                <c:pt idx="412">
                  <c:v>0.3298824518621587</c:v>
                </c:pt>
                <c:pt idx="413">
                  <c:v>0.32988477947123829</c:v>
                </c:pt>
                <c:pt idx="414">
                  <c:v>0.32988706099057008</c:v>
                </c:pt>
                <c:pt idx="415">
                  <c:v>0.32988929733279221</c:v>
                </c:pt>
                <c:pt idx="416">
                  <c:v>0.32989148939247143</c:v>
                </c:pt>
                <c:pt idx="417">
                  <c:v>0.32989363804646077</c:v>
                </c:pt>
                <c:pt idx="418">
                  <c:v>0.32989574415425049</c:v>
                </c:pt>
                <c:pt idx="419">
                  <c:v>0.32989780855831191</c:v>
                </c:pt>
                <c:pt idx="420">
                  <c:v>0.32989983208443396</c:v>
                </c:pt>
                <c:pt idx="421">
                  <c:v>0.32990181554205433</c:v>
                </c:pt>
                <c:pt idx="422">
                  <c:v>0.3299037597245823</c:v>
                </c:pt>
                <c:pt idx="423">
                  <c:v>0.32990566540971689</c:v>
                </c:pt>
                <c:pt idx="424">
                  <c:v>0.32990753335975753</c:v>
                </c:pt>
                <c:pt idx="425">
                  <c:v>0.3299093643219092</c:v>
                </c:pt>
                <c:pt idx="426">
                  <c:v>0.32991115902858115</c:v>
                </c:pt>
                <c:pt idx="427">
                  <c:v>0.32991291819767998</c:v>
                </c:pt>
                <c:pt idx="428">
                  <c:v>0.32991464253289676</c:v>
                </c:pt>
                <c:pt idx="429">
                  <c:v>0.32991633272398857</c:v>
                </c:pt>
                <c:pt idx="430">
                  <c:v>0.32991798944705442</c:v>
                </c:pt>
                <c:pt idx="431">
                  <c:v>0.32991961336480558</c:v>
                </c:pt>
                <c:pt idx="432">
                  <c:v>0.32992120512683082</c:v>
                </c:pt>
                <c:pt idx="433">
                  <c:v>0.32992276536985621</c:v>
                </c:pt>
                <c:pt idx="434">
                  <c:v>0.32992429471799972</c:v>
                </c:pt>
                <c:pt idx="435">
                  <c:v>0.329925793783021</c:v>
                </c:pt>
                <c:pt idx="436">
                  <c:v>0.32992726316456605</c:v>
                </c:pt>
                <c:pt idx="437">
                  <c:v>0.32992870345040715</c:v>
                </c:pt>
                <c:pt idx="438">
                  <c:v>0.32993011521667776</c:v>
                </c:pt>
                <c:pt idx="439">
                  <c:v>0.32993149902810315</c:v>
                </c:pt>
                <c:pt idx="440">
                  <c:v>0.32993285543822648</c:v>
                </c:pt>
                <c:pt idx="441">
                  <c:v>0.32993418498962984</c:v>
                </c:pt>
                <c:pt idx="442">
                  <c:v>0.32993548821415153</c:v>
                </c:pt>
                <c:pt idx="443">
                  <c:v>0.32993676563309865</c:v>
                </c:pt>
                <c:pt idx="444">
                  <c:v>0.3299380177574559</c:v>
                </c:pt>
                <c:pt idx="445">
                  <c:v>0.32993924508808969</c:v>
                </c:pt>
                <c:pt idx="446">
                  <c:v>0.32994044811594864</c:v>
                </c:pt>
                <c:pt idx="447">
                  <c:v>0.32994162732225996</c:v>
                </c:pt>
                <c:pt idx="448">
                  <c:v>0.32994278317872183</c:v>
                </c:pt>
                <c:pt idx="449">
                  <c:v>0.32994391614769236</c:v>
                </c:pt>
                <c:pt idx="450">
                  <c:v>0.32994502668237413</c:v>
                </c:pt>
                <c:pt idx="451">
                  <c:v>0.3299461152269958</c:v>
                </c:pt>
                <c:pt idx="452">
                  <c:v>0.32994718221698988</c:v>
                </c:pt>
                <c:pt idx="453">
                  <c:v>0.32994822807916646</c:v>
                </c:pt>
                <c:pt idx="454">
                  <c:v>0.3299492532318844</c:v>
                </c:pt>
                <c:pt idx="455">
                  <c:v>0.3299502580852185</c:v>
                </c:pt>
                <c:pt idx="456">
                  <c:v>0.32995124304112344</c:v>
                </c:pt>
                <c:pt idx="457">
                  <c:v>0.32995220849359475</c:v>
                </c:pt>
                <c:pt idx="458">
                  <c:v>0.3299531548288262</c:v>
                </c:pt>
                <c:pt idx="459">
                  <c:v>0.32995408242536467</c:v>
                </c:pt>
                <c:pt idx="460">
                  <c:v>0.32995499165426095</c:v>
                </c:pt>
                <c:pt idx="461">
                  <c:v>0.32995588287921884</c:v>
                </c:pt>
                <c:pt idx="462">
                  <c:v>0.32995675645674022</c:v>
                </c:pt>
                <c:pt idx="463">
                  <c:v>0.32995761273626767</c:v>
                </c:pt>
                <c:pt idx="464">
                  <c:v>0.32995845206032448</c:v>
                </c:pt>
                <c:pt idx="465">
                  <c:v>0.32995927476465142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71-4F28-A22A-70F7D48AD44B}"/>
            </c:ext>
          </c:extLst>
        </c:ser>
        <c:ser>
          <c:idx val="2"/>
          <c:order val="2"/>
          <c:tx>
            <c:strRef>
              <c:f>Messwerte!$D$7</c:f>
              <c:strCache>
                <c:ptCount val="1"/>
                <c:pt idx="0">
                  <c:v>Toleranz max.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Messwerte!$D$9:$D$474</c:f>
              <c:numCache>
                <c:formatCode>General</c:formatCode>
                <c:ptCount val="46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5.6534437808770772E-2</c:v>
                </c:pt>
                <c:pt idx="17">
                  <c:v>6.2939485079733348E-2</c:v>
                </c:pt>
                <c:pt idx="18">
                  <c:v>6.921770391719792E-2</c:v>
                </c:pt>
                <c:pt idx="19">
                  <c:v>7.5371605692410207E-2</c:v>
                </c:pt>
                <c:pt idx="20">
                  <c:v>8.1403652048133365E-2</c:v>
                </c:pt>
                <c:pt idx="21">
                  <c:v>8.7316255883338037E-2</c:v>
                </c:pt>
                <c:pt idx="22">
                  <c:v>9.3111782318394065E-2</c:v>
                </c:pt>
                <c:pt idx="23">
                  <c:v>9.8792549641150251E-2</c:v>
                </c:pt>
                <c:pt idx="24">
                  <c:v>0.10436083023428025</c:v>
                </c:pt>
                <c:pt idx="25">
                  <c:v>0.10981885148426601</c:v>
                </c:pt>
                <c:pt idx="26">
                  <c:v>0.1151687966723821</c:v>
                </c:pt>
                <c:pt idx="27">
                  <c:v>0.12041280584803736</c:v>
                </c:pt>
                <c:pt idx="28">
                  <c:v>0.12555297668482313</c:v>
                </c:pt>
                <c:pt idx="29">
                  <c:v>0.1305913653196106</c:v>
                </c:pt>
                <c:pt idx="30">
                  <c:v>0.13552998717503312</c:v>
                </c:pt>
                <c:pt idx="31">
                  <c:v>0.14037081776568205</c:v>
                </c:pt>
                <c:pt idx="32">
                  <c:v>0.14511579348833881</c:v>
                </c:pt>
                <c:pt idx="33">
                  <c:v>0.14976681239655976</c:v>
                </c:pt>
                <c:pt idx="34">
                  <c:v>0.15432573495992258</c:v>
                </c:pt>
                <c:pt idx="35">
                  <c:v>0.15879438480823907</c:v>
                </c:pt>
                <c:pt idx="36">
                  <c:v>0.16317454946103127</c:v>
                </c:pt>
                <c:pt idx="37">
                  <c:v>0.16746798104256339</c:v>
                </c:pt>
                <c:pt idx="38">
                  <c:v>0.17167639698271447</c:v>
                </c:pt>
                <c:pt idx="39">
                  <c:v>0.17580148070397356</c:v>
                </c:pt>
                <c:pt idx="40">
                  <c:v>0.17984488229483103</c:v>
                </c:pt>
                <c:pt idx="41">
                  <c:v>0.18380821916983592</c:v>
                </c:pt>
                <c:pt idx="42">
                  <c:v>0.18769307671658347</c:v>
                </c:pt>
                <c:pt idx="43">
                  <c:v>0.19150100892989114</c:v>
                </c:pt>
                <c:pt idx="44">
                  <c:v>0.19523353903341739</c:v>
                </c:pt>
                <c:pt idx="45">
                  <c:v>0.19889216008897131</c:v>
                </c:pt>
                <c:pt idx="46">
                  <c:v>0.2024783355937575</c:v>
                </c:pt>
                <c:pt idx="47">
                  <c:v>0.20599350006579409</c:v>
                </c:pt>
                <c:pt idx="48">
                  <c:v>0.20943905961773934</c:v>
                </c:pt>
                <c:pt idx="49">
                  <c:v>0.21281639251935552</c:v>
                </c:pt>
                <c:pt idx="50">
                  <c:v>0.21612684974883495</c:v>
                </c:pt>
                <c:pt idx="51">
                  <c:v>0.21937175553320942</c:v>
                </c:pt>
                <c:pt idx="52">
                  <c:v>0.22255240787805874</c:v>
                </c:pt>
                <c:pt idx="53">
                  <c:v>0.22567007908673004</c:v>
                </c:pt>
                <c:pt idx="54">
                  <c:v>0.2287260162692763</c:v>
                </c:pt>
                <c:pt idx="55">
                  <c:v>0.23172144184131699</c:v>
                </c:pt>
                <c:pt idx="56">
                  <c:v>0.2346575540130203</c:v>
                </c:pt>
                <c:pt idx="57">
                  <c:v>0.23753552726840371</c:v>
                </c:pt>
                <c:pt idx="58">
                  <c:v>0.24035651283514292</c:v>
                </c:pt>
                <c:pt idx="59">
                  <c:v>0.24312163914507817</c:v>
                </c:pt>
                <c:pt idx="60">
                  <c:v>0.24583201228560231</c:v>
                </c:pt>
                <c:pt idx="61">
                  <c:v>0.24848871644211035</c:v>
                </c:pt>
                <c:pt idx="62">
                  <c:v>0.25109281433168801</c:v>
                </c:pt>
                <c:pt idx="63">
                  <c:v>0.253645347628213</c:v>
                </c:pt>
                <c:pt idx="64">
                  <c:v>0.25614733737903811</c:v>
                </c:pt>
                <c:pt idx="65">
                  <c:v>0.25859978441342402</c:v>
                </c:pt>
                <c:pt idx="66">
                  <c:v>0.26100366974288414</c:v>
                </c:pt>
                <c:pt idx="67">
                  <c:v>0.26335995495360254</c:v>
                </c:pt>
                <c:pt idx="68">
                  <c:v>0.26566958259108098</c:v>
                </c:pt>
                <c:pt idx="69">
                  <c:v>0.26793347653717003</c:v>
                </c:pt>
                <c:pt idx="70">
                  <c:v>0.27015254237963365</c:v>
                </c:pt>
                <c:pt idx="71">
                  <c:v>0.27232766777439688</c:v>
                </c:pt>
                <c:pt idx="72">
                  <c:v>0.27445972280061964</c:v>
                </c:pt>
                <c:pt idx="73">
                  <c:v>0.27654956030874017</c:v>
                </c:pt>
                <c:pt idx="74">
                  <c:v>0.27859801626162661</c:v>
                </c:pt>
                <c:pt idx="75">
                  <c:v>0.28060591006897323</c:v>
                </c:pt>
                <c:pt idx="76">
                  <c:v>0.28257404491507521</c:v>
                </c:pt>
                <c:pt idx="77">
                  <c:v>0.2845032080801132</c:v>
                </c:pt>
                <c:pt idx="78">
                  <c:v>0.28639417125507571</c:v>
                </c:pt>
                <c:pt idx="79">
                  <c:v>0.28824769085044588</c:v>
                </c:pt>
                <c:pt idx="80">
                  <c:v>0.29006450829877573</c:v>
                </c:pt>
                <c:pt idx="81">
                  <c:v>0.29184535035126924</c:v>
                </c:pt>
                <c:pt idx="82">
                  <c:v>0.29359092936849235</c:v>
                </c:pt>
                <c:pt idx="83">
                  <c:v>0.29530194360532647</c:v>
                </c:pt>
                <c:pt idx="84">
                  <c:v>0.29697907749028024</c:v>
                </c:pt>
                <c:pt idx="85">
                  <c:v>0.29862300189926971</c:v>
                </c:pt>
                <c:pt idx="86">
                  <c:v>0.30023437442397782</c:v>
                </c:pt>
                <c:pt idx="87">
                  <c:v>0.30181383963489972</c:v>
                </c:pt>
                <c:pt idx="88">
                  <c:v>0.30336202933917944</c:v>
                </c:pt>
                <c:pt idx="89">
                  <c:v>0.30487956283334167</c:v>
                </c:pt>
                <c:pt idx="90">
                  <c:v>0.30636704715101798</c:v>
                </c:pt>
                <c:pt idx="91">
                  <c:v>0.30782507730576897</c:v>
                </c:pt>
                <c:pt idx="92">
                  <c:v>0.30925423652909712</c:v>
                </c:pt>
                <c:pt idx="93">
                  <c:v>0.31065509650374745</c:v>
                </c:pt>
                <c:pt idx="94">
                  <c:v>0.3120282175923883</c:v>
                </c:pt>
                <c:pt idx="95">
                  <c:v>0.31337414906176353</c:v>
                </c:pt>
                <c:pt idx="96">
                  <c:v>0.31469342930240701</c:v>
                </c:pt>
                <c:pt idx="97">
                  <c:v>0.31598658604400554</c:v>
                </c:pt>
                <c:pt idx="98">
                  <c:v>0.31725413656649804</c:v>
                </c:pt>
                <c:pt idx="99">
                  <c:v>0.31849658790699453</c:v>
                </c:pt>
                <c:pt idx="100">
                  <c:v>0.31971443706259739</c:v>
                </c:pt>
                <c:pt idx="101">
                  <c:v>0.32090817118920706</c:v>
                </c:pt>
                <c:pt idx="102">
                  <c:v>0.32207826779639087</c:v>
                </c:pt>
                <c:pt idx="103">
                  <c:v>0.32322519493839313</c:v>
                </c:pt>
                <c:pt idx="104">
                  <c:v>0.32434941140136331</c:v>
                </c:pt>
                <c:pt idx="105">
                  <c:v>0.32545136688687626</c:v>
                </c:pt>
                <c:pt idx="106">
                  <c:v>0.3265315021918192</c:v>
                </c:pt>
                <c:pt idx="107">
                  <c:v>0.32759024938471604</c:v>
                </c:pt>
                <c:pt idx="108">
                  <c:v>0.32862803197856072</c:v>
                </c:pt>
                <c:pt idx="109">
                  <c:v>0.32964526510022818</c:v>
                </c:pt>
                <c:pt idx="110">
                  <c:v>0.33064235565653027</c:v>
                </c:pt>
                <c:pt idx="111">
                  <c:v>0.33161970249698425</c:v>
                </c:pt>
                <c:pt idx="112">
                  <c:v>0.33257769657335789</c:v>
                </c:pt>
                <c:pt idx="113">
                  <c:v>0.33351672109605501</c:v>
                </c:pt>
                <c:pt idx="114">
                  <c:v>0.33443715168740518</c:v>
                </c:pt>
                <c:pt idx="115">
                  <c:v>0.33533935653191765</c:v>
                </c:pt>
                <c:pt idx="116">
                  <c:v>0.33622369652355966</c:v>
                </c:pt>
                <c:pt idx="117">
                  <c:v>0.3370905254101193</c:v>
                </c:pt>
                <c:pt idx="118">
                  <c:v>0.33794018993470898</c:v>
                </c:pt>
                <c:pt idx="119">
                  <c:v>0.33877302997446762</c:v>
                </c:pt>
                <c:pt idx="120">
                  <c:v>0.33958937867651579</c:v>
                </c:pt>
                <c:pt idx="121">
                  <c:v>0.34038956259121911</c:v>
                </c:pt>
                <c:pt idx="122">
                  <c:v>0.34117390180281271</c:v>
                </c:pt>
                <c:pt idx="123">
                  <c:v>0.3419427100574392</c:v>
                </c:pt>
                <c:pt idx="124">
                  <c:v>0.34269629488865139</c:v>
                </c:pt>
                <c:pt idx="125">
                  <c:v>0.34343495774042965</c:v>
                </c:pt>
                <c:pt idx="126">
                  <c:v>0.34415899408776374</c:v>
                </c:pt>
                <c:pt idx="127">
                  <c:v>0.34486869355484639</c:v>
                </c:pt>
                <c:pt idx="128">
                  <c:v>0.3455643400309274</c:v>
                </c:pt>
                <c:pt idx="129">
                  <c:v>0.34624621178387249</c:v>
                </c:pt>
                <c:pt idx="130">
                  <c:v>0.34691458157147459</c:v>
                </c:pt>
                <c:pt idx="131">
                  <c:v>0.34756971675056053</c:v>
                </c:pt>
                <c:pt idx="132">
                  <c:v>0.34821187938393716</c:v>
                </c:pt>
                <c:pt idx="133">
                  <c:v>0.34884132634522008</c:v>
                </c:pt>
                <c:pt idx="134">
                  <c:v>0.34945830942158657</c:v>
                </c:pt>
                <c:pt idx="135">
                  <c:v>0.35006307541449372</c:v>
                </c:pt>
                <c:pt idx="136">
                  <c:v>0.35065586623840239</c:v>
                </c:pt>
                <c:pt idx="137">
                  <c:v>0.35123691901754606</c:v>
                </c:pt>
                <c:pt idx="138">
                  <c:v>0.35180646618078387</c:v>
                </c:pt>
                <c:pt idx="139">
                  <c:v>0.35236473555457515</c:v>
                </c:pt>
                <c:pt idx="140">
                  <c:v>0.35291195045411322</c:v>
                </c:pt>
                <c:pt idx="141">
                  <c:v>0.35344832977265417</c:v>
                </c:pt>
                <c:pt idx="142">
                  <c:v>0.3539740880690771</c:v>
                </c:pt>
                <c:pt idx="143">
                  <c:v>0.35448943565371094</c:v>
                </c:pt>
                <c:pt idx="144">
                  <c:v>0.35499457867246081</c:v>
                </c:pt>
                <c:pt idx="145">
                  <c:v>0.35548971918926969</c:v>
                </c:pt>
                <c:pt idx="146">
                  <c:v>0.35597505526694612</c:v>
                </c:pt>
                <c:pt idx="147">
                  <c:v>0.35645078104639244</c:v>
                </c:pt>
                <c:pt idx="148">
                  <c:v>0.3569170868242636</c:v>
                </c:pt>
                <c:pt idx="149">
                  <c:v>0.35737415912908815</c:v>
                </c:pt>
                <c:pt idx="150">
                  <c:v>0.35782218079588246</c:v>
                </c:pt>
                <c:pt idx="151">
                  <c:v>0.35826133103928692</c:v>
                </c:pt>
                <c:pt idx="152">
                  <c:v>0.35869178552525427</c:v>
                </c:pt>
                <c:pt idx="153">
                  <c:v>0.35911371644131845</c:v>
                </c:pt>
                <c:pt idx="154">
                  <c:v>0.35952729256547161</c:v>
                </c:pt>
                <c:pt idx="155">
                  <c:v>0.35993267933367795</c:v>
                </c:pt>
                <c:pt idx="156">
                  <c:v>0.36033003890604992</c:v>
                </c:pt>
                <c:pt idx="157">
                  <c:v>0.3607195302317146</c:v>
                </c:pt>
                <c:pt idx="158">
                  <c:v>0.36110130911239563</c:v>
                </c:pt>
                <c:pt idx="159">
                  <c:v>0.36147552826473572</c:v>
                </c:pt>
                <c:pt idx="160">
                  <c:v>0.36184233738138549</c:v>
                </c:pt>
                <c:pt idx="161">
                  <c:v>0.36220188319088237</c:v>
                </c:pt>
                <c:pt idx="162">
                  <c:v>0.36255430951634426</c:v>
                </c:pt>
                <c:pt idx="163">
                  <c:v>0.36289975733300034</c:v>
                </c:pt>
                <c:pt idx="164">
                  <c:v>0.36323836482458338</c:v>
                </c:pt>
                <c:pt idx="165">
                  <c:v>0.36357026743860477</c:v>
                </c:pt>
                <c:pt idx="166">
                  <c:v>0.36389559794053561</c:v>
                </c:pt>
                <c:pt idx="167">
                  <c:v>0.36421448646691446</c:v>
                </c:pt>
                <c:pt idx="168">
                  <c:v>0.36452706057740369</c:v>
                </c:pt>
                <c:pt idx="169">
                  <c:v>0.3648334453058153</c:v>
                </c:pt>
                <c:pt idx="170">
                  <c:v>0.36513376321012581</c:v>
                </c:pt>
                <c:pt idx="171">
                  <c:v>0.36542813442150124</c:v>
                </c:pt>
                <c:pt idx="172">
                  <c:v>0.36571667669235114</c:v>
                </c:pt>
                <c:pt idx="173">
                  <c:v>0.36599950544343113</c:v>
                </c:pt>
                <c:pt idx="174">
                  <c:v>0.36627673381001274</c:v>
                </c:pt>
                <c:pt idx="175">
                  <c:v>0.36654847268713903</c:v>
                </c:pt>
                <c:pt idx="176">
                  <c:v>0.36681483077398408</c:v>
                </c:pt>
                <c:pt idx="177">
                  <c:v>0.36707591461733413</c:v>
                </c:pt>
                <c:pt idx="178">
                  <c:v>0.36733182865420771</c:v>
                </c:pt>
                <c:pt idx="179">
                  <c:v>0.36758267525363175</c:v>
                </c:pt>
                <c:pt idx="180">
                  <c:v>0.36782855475759069</c:v>
                </c:pt>
                <c:pt idx="181">
                  <c:v>0.3680695655211646</c:v>
                </c:pt>
                <c:pt idx="182">
                  <c:v>0.3683058039518724</c:v>
                </c:pt>
                <c:pt idx="183">
                  <c:v>0.36853736454823621</c:v>
                </c:pt>
                <c:pt idx="184">
                  <c:v>0.36876433993758212</c:v>
                </c:pt>
                <c:pt idx="185">
                  <c:v>0.36898682091309232</c:v>
                </c:pt>
                <c:pt idx="186">
                  <c:v>0.36920489647012339</c:v>
                </c:pt>
                <c:pt idx="187">
                  <c:v>0.36941865384180589</c:v>
                </c:pt>
                <c:pt idx="188">
                  <c:v>0.36962817853393859</c:v>
                </c:pt>
                <c:pt idx="189">
                  <c:v>0.36983355435919213</c:v>
                </c:pt>
                <c:pt idx="190">
                  <c:v>0.37003486347063486</c:v>
                </c:pt>
                <c:pt idx="191">
                  <c:v>0.3702321863945956</c:v>
                </c:pt>
                <c:pt idx="192">
                  <c:v>0.37042560206287495</c:v>
                </c:pt>
                <c:pt idx="193">
                  <c:v>0.37061518784431907</c:v>
                </c:pt>
                <c:pt idx="194">
                  <c:v>0.3708010195757685</c:v>
                </c:pt>
                <c:pt idx="195">
                  <c:v>0.37098317159239341</c:v>
                </c:pt>
                <c:pt idx="196">
                  <c:v>0.37116171675742937</c:v>
                </c:pt>
                <c:pt idx="197">
                  <c:v>0.37133672649132299</c:v>
                </c:pt>
                <c:pt idx="198">
                  <c:v>0.37150827080030119</c:v>
                </c:pt>
                <c:pt idx="199">
                  <c:v>0.37167641830437498</c:v>
                </c:pt>
                <c:pt idx="200">
                  <c:v>0.37184123626478799</c:v>
                </c:pt>
                <c:pt idx="201">
                  <c:v>0.37200279061092195</c:v>
                </c:pt>
                <c:pt idx="202">
                  <c:v>0.37216114596666938</c:v>
                </c:pt>
                <c:pt idx="203">
                  <c:v>0.37231636567628401</c:v>
                </c:pt>
                <c:pt idx="204">
                  <c:v>0.37246851182971935</c:v>
                </c:pt>
                <c:pt idx="205">
                  <c:v>0.37261764528746533</c:v>
                </c:pt>
                <c:pt idx="206">
                  <c:v>0.37276382570489369</c:v>
                </c:pt>
                <c:pt idx="207">
                  <c:v>0.37290711155612033</c:v>
                </c:pt>
                <c:pt idx="208">
                  <c:v>0.37304756015739632</c:v>
                </c:pt>
                <c:pt idx="209">
                  <c:v>0.37318522769003487</c:v>
                </c:pt>
                <c:pt idx="210">
                  <c:v>0.37332016922288458</c:v>
                </c:pt>
                <c:pt idx="211">
                  <c:v>0.37345243873435785</c:v>
                </c:pt>
                <c:pt idx="212">
                  <c:v>0.37358208913402285</c:v>
                </c:pt>
                <c:pt idx="213">
                  <c:v>0.37370917228376821</c:v>
                </c:pt>
                <c:pt idx="214">
                  <c:v>0.37383373901854822</c:v>
                </c:pt>
                <c:pt idx="215">
                  <c:v>0.37395583916671776</c:v>
                </c:pt>
                <c:pt idx="216">
                  <c:v>0.3740755215699641</c:v>
                </c:pt>
                <c:pt idx="217">
                  <c:v>0.37419283410284432</c:v>
                </c:pt>
                <c:pt idx="218">
                  <c:v>0.37430782369193577</c:v>
                </c:pt>
                <c:pt idx="219">
                  <c:v>0.37442053633460731</c:v>
                </c:pt>
                <c:pt idx="220">
                  <c:v>0.37453101711741882</c:v>
                </c:pt>
                <c:pt idx="221">
                  <c:v>0.37463931023415653</c:v>
                </c:pt>
                <c:pt idx="222">
                  <c:v>0.37474545900351119</c:v>
                </c:pt>
                <c:pt idx="223">
                  <c:v>0.3748495058864057</c:v>
                </c:pt>
                <c:pt idx="224">
                  <c:v>0.3749514925029806</c:v>
                </c:pt>
                <c:pt idx="225">
                  <c:v>0.37505145964924241</c:v>
                </c:pt>
                <c:pt idx="226">
                  <c:v>0.37514944731338246</c:v>
                </c:pt>
                <c:pt idx="227">
                  <c:v>0.37524549469177298</c:v>
                </c:pt>
                <c:pt idx="228">
                  <c:v>0.37533964020464594</c:v>
                </c:pt>
                <c:pt idx="229">
                  <c:v>0.37543192151146176</c:v>
                </c:pt>
                <c:pt idx="230">
                  <c:v>0.37552237552597373</c:v>
                </c:pt>
                <c:pt idx="231">
                  <c:v>0.37561103843099358</c:v>
                </c:pt>
                <c:pt idx="232">
                  <c:v>0.37569794569286558</c:v>
                </c:pt>
                <c:pt idx="233">
                  <c:v>0.37578313207565323</c:v>
                </c:pt>
                <c:pt idx="234">
                  <c:v>0.37586663165504547</c:v>
                </c:pt>
                <c:pt idx="235">
                  <c:v>0.37594847783198743</c:v>
                </c:pt>
                <c:pt idx="236">
                  <c:v>0.37602870334604122</c:v>
                </c:pt>
                <c:pt idx="237">
                  <c:v>0.37610734028848203</c:v>
                </c:pt>
                <c:pt idx="238">
                  <c:v>0.37618442011513542</c:v>
                </c:pt>
                <c:pt idx="239">
                  <c:v>0.3762599736589598</c:v>
                </c:pt>
                <c:pt idx="240">
                  <c:v>0.37633403114238007</c:v>
                </c:pt>
                <c:pt idx="241">
                  <c:v>0.37640662218937704</c:v>
                </c:pt>
                <c:pt idx="242">
                  <c:v>0.37647777583733749</c:v>
                </c:pt>
                <c:pt idx="243">
                  <c:v>0.37654752054866919</c:v>
                </c:pt>
                <c:pt idx="244">
                  <c:v>0.37661588422218673</c:v>
                </c:pt>
                <c:pt idx="245">
                  <c:v>0.37668289420427098</c:v>
                </c:pt>
                <c:pt idx="246">
                  <c:v>0.37674857729980826</c:v>
                </c:pt>
                <c:pt idx="247">
                  <c:v>0.37681295978291257</c:v>
                </c:pt>
                <c:pt idx="248">
                  <c:v>0.37687606740743562</c:v>
                </c:pt>
                <c:pt idx="249">
                  <c:v>0.37693792541726867</c:v>
                </c:pt>
                <c:pt idx="250">
                  <c:v>0.37699855855644043</c:v>
                </c:pt>
                <c:pt idx="251">
                  <c:v>0.377057991079015</c:v>
                </c:pt>
                <c:pt idx="252">
                  <c:v>0.37711624675879385</c:v>
                </c:pt>
                <c:pt idx="253">
                  <c:v>0.3771733488988257</c:v>
                </c:pt>
                <c:pt idx="254">
                  <c:v>0.37722932034072787</c:v>
                </c:pt>
                <c:pt idx="255">
                  <c:v>0.37728418347382342</c:v>
                </c:pt>
                <c:pt idx="256">
                  <c:v>0.37733796024409716</c:v>
                </c:pt>
                <c:pt idx="257">
                  <c:v>0.37739067216297423</c:v>
                </c:pt>
                <c:pt idx="258">
                  <c:v>0.37744234031592494</c:v>
                </c:pt>
                <c:pt idx="259">
                  <c:v>0.37749298537089948</c:v>
                </c:pt>
                <c:pt idx="260">
                  <c:v>0.37754262758659501</c:v>
                </c:pt>
                <c:pt idx="261">
                  <c:v>0.37759128682055981</c:v>
                </c:pt>
                <c:pt idx="262">
                  <c:v>0.37763898253713624</c:v>
                </c:pt>
                <c:pt idx="263">
                  <c:v>0.37768573381524684</c:v>
                </c:pt>
                <c:pt idx="264">
                  <c:v>0.37773155935602626</c:v>
                </c:pt>
                <c:pt idx="265">
                  <c:v>0.35000000000000003</c:v>
                </c:pt>
                <c:pt idx="266">
                  <c:v>0.35000000000000003</c:v>
                </c:pt>
                <c:pt idx="267">
                  <c:v>0.35000000000000003</c:v>
                </c:pt>
                <c:pt idx="268">
                  <c:v>0.35000000000000003</c:v>
                </c:pt>
                <c:pt idx="269">
                  <c:v>0.35000000000000003</c:v>
                </c:pt>
                <c:pt idx="270">
                  <c:v>0.35000000000000003</c:v>
                </c:pt>
                <c:pt idx="271">
                  <c:v>0.35000000000000003</c:v>
                </c:pt>
                <c:pt idx="272">
                  <c:v>0.35000000000000003</c:v>
                </c:pt>
                <c:pt idx="273">
                  <c:v>0.35000000000000003</c:v>
                </c:pt>
                <c:pt idx="274">
                  <c:v>0.35000000000000003</c:v>
                </c:pt>
                <c:pt idx="275">
                  <c:v>0.35000000000000003</c:v>
                </c:pt>
                <c:pt idx="276">
                  <c:v>0.35000000000000003</c:v>
                </c:pt>
                <c:pt idx="277">
                  <c:v>0.35000000000000003</c:v>
                </c:pt>
                <c:pt idx="278">
                  <c:v>0.35000000000000003</c:v>
                </c:pt>
                <c:pt idx="279">
                  <c:v>0.35000000000000003</c:v>
                </c:pt>
                <c:pt idx="280">
                  <c:v>0.35000000000000003</c:v>
                </c:pt>
                <c:pt idx="281">
                  <c:v>0.35000000000000003</c:v>
                </c:pt>
                <c:pt idx="282">
                  <c:v>0.35000000000000003</c:v>
                </c:pt>
                <c:pt idx="283">
                  <c:v>0.35000000000000003</c:v>
                </c:pt>
                <c:pt idx="284">
                  <c:v>0.35000000000000003</c:v>
                </c:pt>
                <c:pt idx="285">
                  <c:v>0.35000000000000003</c:v>
                </c:pt>
                <c:pt idx="286">
                  <c:v>0.35000000000000003</c:v>
                </c:pt>
                <c:pt idx="287">
                  <c:v>0.35000000000000003</c:v>
                </c:pt>
                <c:pt idx="288">
                  <c:v>0.35000000000000003</c:v>
                </c:pt>
                <c:pt idx="289">
                  <c:v>0.35000000000000003</c:v>
                </c:pt>
                <c:pt idx="290">
                  <c:v>0.35000000000000003</c:v>
                </c:pt>
                <c:pt idx="291">
                  <c:v>0.35000000000000003</c:v>
                </c:pt>
                <c:pt idx="292">
                  <c:v>0.35000000000000003</c:v>
                </c:pt>
                <c:pt idx="293">
                  <c:v>0.35000000000000003</c:v>
                </c:pt>
                <c:pt idx="294">
                  <c:v>0.35000000000000003</c:v>
                </c:pt>
                <c:pt idx="295">
                  <c:v>0.35000000000000003</c:v>
                </c:pt>
                <c:pt idx="296">
                  <c:v>0.35000000000000003</c:v>
                </c:pt>
                <c:pt idx="297">
                  <c:v>0.35000000000000003</c:v>
                </c:pt>
                <c:pt idx="298">
                  <c:v>0.35000000000000003</c:v>
                </c:pt>
                <c:pt idx="299">
                  <c:v>0.35000000000000003</c:v>
                </c:pt>
                <c:pt idx="300">
                  <c:v>0.35000000000000003</c:v>
                </c:pt>
                <c:pt idx="301">
                  <c:v>0.35000000000000003</c:v>
                </c:pt>
                <c:pt idx="302">
                  <c:v>0.35000000000000003</c:v>
                </c:pt>
                <c:pt idx="303">
                  <c:v>0.35000000000000003</c:v>
                </c:pt>
                <c:pt idx="304">
                  <c:v>0.35000000000000003</c:v>
                </c:pt>
                <c:pt idx="305">
                  <c:v>0.35000000000000003</c:v>
                </c:pt>
                <c:pt idx="306">
                  <c:v>0.35000000000000003</c:v>
                </c:pt>
                <c:pt idx="307">
                  <c:v>0.35000000000000003</c:v>
                </c:pt>
                <c:pt idx="308">
                  <c:v>0.35000000000000003</c:v>
                </c:pt>
                <c:pt idx="309">
                  <c:v>0.35000000000000003</c:v>
                </c:pt>
                <c:pt idx="310">
                  <c:v>0.35000000000000003</c:v>
                </c:pt>
                <c:pt idx="311">
                  <c:v>0.35000000000000003</c:v>
                </c:pt>
                <c:pt idx="312">
                  <c:v>0.35000000000000003</c:v>
                </c:pt>
                <c:pt idx="313">
                  <c:v>0.35000000000000003</c:v>
                </c:pt>
                <c:pt idx="314">
                  <c:v>0.35000000000000003</c:v>
                </c:pt>
                <c:pt idx="315">
                  <c:v>0.35000000000000003</c:v>
                </c:pt>
                <c:pt idx="316">
                  <c:v>0.35000000000000003</c:v>
                </c:pt>
                <c:pt idx="317">
                  <c:v>0.35000000000000003</c:v>
                </c:pt>
                <c:pt idx="318">
                  <c:v>0.35000000000000003</c:v>
                </c:pt>
                <c:pt idx="319">
                  <c:v>0.35000000000000003</c:v>
                </c:pt>
                <c:pt idx="320">
                  <c:v>0.35000000000000003</c:v>
                </c:pt>
                <c:pt idx="321">
                  <c:v>0.35000000000000003</c:v>
                </c:pt>
                <c:pt idx="322">
                  <c:v>0.35000000000000003</c:v>
                </c:pt>
                <c:pt idx="323">
                  <c:v>0.35000000000000003</c:v>
                </c:pt>
                <c:pt idx="324">
                  <c:v>0.35000000000000003</c:v>
                </c:pt>
                <c:pt idx="325">
                  <c:v>0.35000000000000003</c:v>
                </c:pt>
                <c:pt idx="326">
                  <c:v>0.35000000000000003</c:v>
                </c:pt>
                <c:pt idx="327">
                  <c:v>0.35000000000000003</c:v>
                </c:pt>
                <c:pt idx="328">
                  <c:v>0.35000000000000003</c:v>
                </c:pt>
                <c:pt idx="329">
                  <c:v>0.35000000000000003</c:v>
                </c:pt>
                <c:pt idx="330">
                  <c:v>0.35000000000000003</c:v>
                </c:pt>
                <c:pt idx="331">
                  <c:v>0.35000000000000003</c:v>
                </c:pt>
                <c:pt idx="332">
                  <c:v>0.35000000000000003</c:v>
                </c:pt>
                <c:pt idx="333">
                  <c:v>0.35000000000000003</c:v>
                </c:pt>
                <c:pt idx="334">
                  <c:v>0.35000000000000003</c:v>
                </c:pt>
                <c:pt idx="335">
                  <c:v>0.35000000000000003</c:v>
                </c:pt>
                <c:pt idx="336">
                  <c:v>0.35000000000000003</c:v>
                </c:pt>
                <c:pt idx="337">
                  <c:v>0.35000000000000003</c:v>
                </c:pt>
                <c:pt idx="338">
                  <c:v>0.35000000000000003</c:v>
                </c:pt>
                <c:pt idx="339">
                  <c:v>0.35000000000000003</c:v>
                </c:pt>
                <c:pt idx="340">
                  <c:v>0.35000000000000003</c:v>
                </c:pt>
                <c:pt idx="341">
                  <c:v>0.35000000000000003</c:v>
                </c:pt>
                <c:pt idx="342">
                  <c:v>0.35000000000000003</c:v>
                </c:pt>
                <c:pt idx="343">
                  <c:v>0.35000000000000003</c:v>
                </c:pt>
                <c:pt idx="344">
                  <c:v>0.35000000000000003</c:v>
                </c:pt>
                <c:pt idx="345">
                  <c:v>0.35000000000000003</c:v>
                </c:pt>
                <c:pt idx="346">
                  <c:v>0.35000000000000003</c:v>
                </c:pt>
                <c:pt idx="347">
                  <c:v>0.35000000000000003</c:v>
                </c:pt>
                <c:pt idx="348">
                  <c:v>0.35000000000000003</c:v>
                </c:pt>
                <c:pt idx="349">
                  <c:v>0.35000000000000003</c:v>
                </c:pt>
                <c:pt idx="350">
                  <c:v>0.35000000000000003</c:v>
                </c:pt>
                <c:pt idx="351">
                  <c:v>0.35000000000000003</c:v>
                </c:pt>
                <c:pt idx="352">
                  <c:v>0.35000000000000003</c:v>
                </c:pt>
                <c:pt idx="353">
                  <c:v>0.35000000000000003</c:v>
                </c:pt>
                <c:pt idx="354">
                  <c:v>0.35000000000000003</c:v>
                </c:pt>
                <c:pt idx="355">
                  <c:v>0.35000000000000003</c:v>
                </c:pt>
                <c:pt idx="356">
                  <c:v>0.35000000000000003</c:v>
                </c:pt>
                <c:pt idx="357">
                  <c:v>0.35000000000000003</c:v>
                </c:pt>
                <c:pt idx="358">
                  <c:v>0.35000000000000003</c:v>
                </c:pt>
                <c:pt idx="359">
                  <c:v>0.35000000000000003</c:v>
                </c:pt>
                <c:pt idx="360">
                  <c:v>0.35000000000000003</c:v>
                </c:pt>
                <c:pt idx="361">
                  <c:v>0.35000000000000003</c:v>
                </c:pt>
                <c:pt idx="362">
                  <c:v>0.35000000000000003</c:v>
                </c:pt>
                <c:pt idx="363">
                  <c:v>0.35000000000000003</c:v>
                </c:pt>
                <c:pt idx="364">
                  <c:v>0.35000000000000003</c:v>
                </c:pt>
                <c:pt idx="365">
                  <c:v>0.35000000000000003</c:v>
                </c:pt>
                <c:pt idx="366">
                  <c:v>0.35000000000000003</c:v>
                </c:pt>
                <c:pt idx="367">
                  <c:v>0.35000000000000003</c:v>
                </c:pt>
                <c:pt idx="368">
                  <c:v>0.35000000000000003</c:v>
                </c:pt>
                <c:pt idx="369">
                  <c:v>0.35000000000000003</c:v>
                </c:pt>
                <c:pt idx="370">
                  <c:v>0.35000000000000003</c:v>
                </c:pt>
                <c:pt idx="371">
                  <c:v>0.35000000000000003</c:v>
                </c:pt>
                <c:pt idx="372">
                  <c:v>0.35000000000000003</c:v>
                </c:pt>
                <c:pt idx="373">
                  <c:v>0.35000000000000003</c:v>
                </c:pt>
                <c:pt idx="374">
                  <c:v>0.35000000000000003</c:v>
                </c:pt>
                <c:pt idx="375">
                  <c:v>0.35000000000000003</c:v>
                </c:pt>
                <c:pt idx="376">
                  <c:v>0.35000000000000003</c:v>
                </c:pt>
                <c:pt idx="377">
                  <c:v>0.35000000000000003</c:v>
                </c:pt>
                <c:pt idx="378">
                  <c:v>0.35000000000000003</c:v>
                </c:pt>
                <c:pt idx="379">
                  <c:v>0.35000000000000003</c:v>
                </c:pt>
                <c:pt idx="380">
                  <c:v>0.35000000000000003</c:v>
                </c:pt>
                <c:pt idx="381">
                  <c:v>0.35000000000000003</c:v>
                </c:pt>
                <c:pt idx="382">
                  <c:v>0.35000000000000003</c:v>
                </c:pt>
                <c:pt idx="383">
                  <c:v>0.35000000000000003</c:v>
                </c:pt>
                <c:pt idx="384">
                  <c:v>0.35000000000000003</c:v>
                </c:pt>
                <c:pt idx="385">
                  <c:v>0.35000000000000003</c:v>
                </c:pt>
                <c:pt idx="386">
                  <c:v>0.35000000000000003</c:v>
                </c:pt>
                <c:pt idx="387">
                  <c:v>0.35000000000000003</c:v>
                </c:pt>
                <c:pt idx="388">
                  <c:v>0.35000000000000003</c:v>
                </c:pt>
                <c:pt idx="389">
                  <c:v>0.35000000000000003</c:v>
                </c:pt>
                <c:pt idx="390">
                  <c:v>0.35000000000000003</c:v>
                </c:pt>
                <c:pt idx="391">
                  <c:v>0.35000000000000003</c:v>
                </c:pt>
                <c:pt idx="392">
                  <c:v>0.35000000000000003</c:v>
                </c:pt>
                <c:pt idx="393">
                  <c:v>0.35000000000000003</c:v>
                </c:pt>
                <c:pt idx="394">
                  <c:v>0.35000000000000003</c:v>
                </c:pt>
                <c:pt idx="395">
                  <c:v>0.35000000000000003</c:v>
                </c:pt>
                <c:pt idx="396">
                  <c:v>0.35000000000000003</c:v>
                </c:pt>
                <c:pt idx="397">
                  <c:v>0.35000000000000003</c:v>
                </c:pt>
                <c:pt idx="398">
                  <c:v>0.35000000000000003</c:v>
                </c:pt>
                <c:pt idx="399">
                  <c:v>0.35000000000000003</c:v>
                </c:pt>
                <c:pt idx="400">
                  <c:v>0.35000000000000003</c:v>
                </c:pt>
                <c:pt idx="401">
                  <c:v>0.35000000000000003</c:v>
                </c:pt>
                <c:pt idx="402">
                  <c:v>0.35000000000000003</c:v>
                </c:pt>
                <c:pt idx="403">
                  <c:v>0.35000000000000003</c:v>
                </c:pt>
                <c:pt idx="404">
                  <c:v>0.35000000000000003</c:v>
                </c:pt>
                <c:pt idx="405">
                  <c:v>0.35000000000000003</c:v>
                </c:pt>
                <c:pt idx="406">
                  <c:v>0.35000000000000003</c:v>
                </c:pt>
                <c:pt idx="407">
                  <c:v>0.35000000000000003</c:v>
                </c:pt>
                <c:pt idx="408">
                  <c:v>0.35000000000000003</c:v>
                </c:pt>
                <c:pt idx="409">
                  <c:v>0.35000000000000003</c:v>
                </c:pt>
                <c:pt idx="410">
                  <c:v>0.35000000000000003</c:v>
                </c:pt>
                <c:pt idx="411">
                  <c:v>0.35000000000000003</c:v>
                </c:pt>
                <c:pt idx="412">
                  <c:v>0.35000000000000003</c:v>
                </c:pt>
                <c:pt idx="413">
                  <c:v>0.35000000000000003</c:v>
                </c:pt>
                <c:pt idx="414">
                  <c:v>0.35000000000000003</c:v>
                </c:pt>
                <c:pt idx="415">
                  <c:v>0.35000000000000003</c:v>
                </c:pt>
                <c:pt idx="416">
                  <c:v>0.35000000000000003</c:v>
                </c:pt>
                <c:pt idx="417">
                  <c:v>0.35000000000000003</c:v>
                </c:pt>
                <c:pt idx="418">
                  <c:v>0.35000000000000003</c:v>
                </c:pt>
                <c:pt idx="419">
                  <c:v>0.35000000000000003</c:v>
                </c:pt>
                <c:pt idx="420">
                  <c:v>0.35000000000000003</c:v>
                </c:pt>
                <c:pt idx="421">
                  <c:v>0.35000000000000003</c:v>
                </c:pt>
                <c:pt idx="422">
                  <c:v>0.35000000000000003</c:v>
                </c:pt>
                <c:pt idx="423">
                  <c:v>0.35000000000000003</c:v>
                </c:pt>
                <c:pt idx="424">
                  <c:v>0.35000000000000003</c:v>
                </c:pt>
                <c:pt idx="425">
                  <c:v>0.35000000000000003</c:v>
                </c:pt>
                <c:pt idx="426">
                  <c:v>0.35000000000000003</c:v>
                </c:pt>
                <c:pt idx="427">
                  <c:v>0.35000000000000003</c:v>
                </c:pt>
                <c:pt idx="428">
                  <c:v>0.35000000000000003</c:v>
                </c:pt>
                <c:pt idx="429">
                  <c:v>0.35000000000000003</c:v>
                </c:pt>
                <c:pt idx="430">
                  <c:v>0.35000000000000003</c:v>
                </c:pt>
                <c:pt idx="431">
                  <c:v>0.35000000000000003</c:v>
                </c:pt>
                <c:pt idx="432">
                  <c:v>0.35000000000000003</c:v>
                </c:pt>
                <c:pt idx="433">
                  <c:v>0.35000000000000003</c:v>
                </c:pt>
                <c:pt idx="434">
                  <c:v>0.35000000000000003</c:v>
                </c:pt>
                <c:pt idx="435">
                  <c:v>0.35000000000000003</c:v>
                </c:pt>
                <c:pt idx="436">
                  <c:v>0.35000000000000003</c:v>
                </c:pt>
                <c:pt idx="437">
                  <c:v>0.35000000000000003</c:v>
                </c:pt>
                <c:pt idx="438">
                  <c:v>0.35000000000000003</c:v>
                </c:pt>
                <c:pt idx="439">
                  <c:v>0.35000000000000003</c:v>
                </c:pt>
                <c:pt idx="440">
                  <c:v>0.35000000000000003</c:v>
                </c:pt>
                <c:pt idx="441">
                  <c:v>0.35000000000000003</c:v>
                </c:pt>
                <c:pt idx="442">
                  <c:v>0.35000000000000003</c:v>
                </c:pt>
                <c:pt idx="443">
                  <c:v>0.35000000000000003</c:v>
                </c:pt>
                <c:pt idx="444">
                  <c:v>0.35000000000000003</c:v>
                </c:pt>
                <c:pt idx="445">
                  <c:v>0.35000000000000003</c:v>
                </c:pt>
                <c:pt idx="446">
                  <c:v>0.35000000000000003</c:v>
                </c:pt>
                <c:pt idx="447">
                  <c:v>0.35000000000000003</c:v>
                </c:pt>
                <c:pt idx="448">
                  <c:v>0.35000000000000003</c:v>
                </c:pt>
                <c:pt idx="449">
                  <c:v>0.35000000000000003</c:v>
                </c:pt>
                <c:pt idx="450">
                  <c:v>0.35000000000000003</c:v>
                </c:pt>
                <c:pt idx="451">
                  <c:v>0.35000000000000003</c:v>
                </c:pt>
                <c:pt idx="452">
                  <c:v>0.35000000000000003</c:v>
                </c:pt>
                <c:pt idx="453">
                  <c:v>0.35000000000000003</c:v>
                </c:pt>
                <c:pt idx="454">
                  <c:v>0.35000000000000003</c:v>
                </c:pt>
                <c:pt idx="455">
                  <c:v>0.35000000000000003</c:v>
                </c:pt>
                <c:pt idx="456">
                  <c:v>0.35000000000000003</c:v>
                </c:pt>
                <c:pt idx="457">
                  <c:v>0.35000000000000003</c:v>
                </c:pt>
                <c:pt idx="458">
                  <c:v>0.35000000000000003</c:v>
                </c:pt>
                <c:pt idx="459">
                  <c:v>0.35000000000000003</c:v>
                </c:pt>
                <c:pt idx="460">
                  <c:v>0.35000000000000003</c:v>
                </c:pt>
                <c:pt idx="461">
                  <c:v>0.35000000000000003</c:v>
                </c:pt>
                <c:pt idx="462">
                  <c:v>0.35000000000000003</c:v>
                </c:pt>
                <c:pt idx="463">
                  <c:v>0.35000000000000003</c:v>
                </c:pt>
                <c:pt idx="464">
                  <c:v>0.35000000000000003</c:v>
                </c:pt>
                <c:pt idx="465">
                  <c:v>0.35000000000000003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71-4F28-A22A-70F7D48AD44B}"/>
            </c:ext>
          </c:extLst>
        </c:ser>
        <c:ser>
          <c:idx val="3"/>
          <c:order val="3"/>
          <c:tx>
            <c:strRef>
              <c:f>Messwerte!$E$7</c:f>
              <c:strCache>
                <c:ptCount val="1"/>
                <c:pt idx="0">
                  <c:v>Toleranz min.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Messwerte!$E$9:$E$474</c:f>
              <c:numCache>
                <c:formatCode>General</c:formatCode>
                <c:ptCount val="466"/>
                <c:pt idx="0">
                  <c:v>-0.02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-0.02</c:v>
                </c:pt>
                <c:pt idx="14">
                  <c:v>-0.02</c:v>
                </c:pt>
                <c:pt idx="15">
                  <c:v>-0.02</c:v>
                </c:pt>
                <c:pt idx="16">
                  <c:v>-0.02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  <c:pt idx="20">
                  <c:v>-0.02</c:v>
                </c:pt>
                <c:pt idx="21">
                  <c:v>-0.02</c:v>
                </c:pt>
                <c:pt idx="22">
                  <c:v>-0.02</c:v>
                </c:pt>
                <c:pt idx="23">
                  <c:v>-0.02</c:v>
                </c:pt>
                <c:pt idx="24">
                  <c:v>-0.02</c:v>
                </c:pt>
                <c:pt idx="25">
                  <c:v>-0.02</c:v>
                </c:pt>
                <c:pt idx="26">
                  <c:v>-0.02</c:v>
                </c:pt>
                <c:pt idx="27">
                  <c:v>-0.02</c:v>
                </c:pt>
                <c:pt idx="28">
                  <c:v>-0.02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  <c:pt idx="33">
                  <c:v>-0.02</c:v>
                </c:pt>
                <c:pt idx="34">
                  <c:v>-0.02</c:v>
                </c:pt>
                <c:pt idx="35">
                  <c:v>-0.02</c:v>
                </c:pt>
                <c:pt idx="36">
                  <c:v>-0.02</c:v>
                </c:pt>
                <c:pt idx="37">
                  <c:v>-0.02</c:v>
                </c:pt>
                <c:pt idx="38">
                  <c:v>-0.02</c:v>
                </c:pt>
                <c:pt idx="39">
                  <c:v>-0.02</c:v>
                </c:pt>
                <c:pt idx="40">
                  <c:v>-0.02</c:v>
                </c:pt>
                <c:pt idx="41">
                  <c:v>-0.02</c:v>
                </c:pt>
                <c:pt idx="42">
                  <c:v>-0.02</c:v>
                </c:pt>
                <c:pt idx="43">
                  <c:v>-0.02</c:v>
                </c:pt>
                <c:pt idx="44">
                  <c:v>-0.02</c:v>
                </c:pt>
                <c:pt idx="45">
                  <c:v>-0.02</c:v>
                </c:pt>
                <c:pt idx="46">
                  <c:v>-0.02</c:v>
                </c:pt>
                <c:pt idx="47">
                  <c:v>-0.02</c:v>
                </c:pt>
                <c:pt idx="48">
                  <c:v>-0.02</c:v>
                </c:pt>
                <c:pt idx="49">
                  <c:v>-0.02</c:v>
                </c:pt>
                <c:pt idx="50">
                  <c:v>-1.8596347951866571E-2</c:v>
                </c:pt>
                <c:pt idx="51">
                  <c:v>-1.2683744116661858E-2</c:v>
                </c:pt>
                <c:pt idx="52">
                  <c:v>-6.8882176816058224E-3</c:v>
                </c:pt>
                <c:pt idx="53">
                  <c:v>-1.2074503588496363E-3</c:v>
                </c:pt>
                <c:pt idx="54">
                  <c:v>4.3608302342803482E-3</c:v>
                </c:pt>
                <c:pt idx="55">
                  <c:v>9.8188514842660751E-3</c:v>
                </c:pt>
                <c:pt idx="56">
                  <c:v>1.5168796672382176E-2</c:v>
                </c:pt>
                <c:pt idx="57">
                  <c:v>2.0412805848037424E-2</c:v>
                </c:pt>
                <c:pt idx="58">
                  <c:v>2.5552976684823175E-2</c:v>
                </c:pt>
                <c:pt idx="59">
                  <c:v>3.0591365319610639E-2</c:v>
                </c:pt>
                <c:pt idx="60">
                  <c:v>3.5529987175033098E-2</c:v>
                </c:pt>
                <c:pt idx="61">
                  <c:v>4.0370817765681993E-2</c:v>
                </c:pt>
                <c:pt idx="62">
                  <c:v>4.5115793488338773E-2</c:v>
                </c:pt>
                <c:pt idx="63">
                  <c:v>4.9766812396559695E-2</c:v>
                </c:pt>
                <c:pt idx="64">
                  <c:v>5.4325734959922503E-2</c:v>
                </c:pt>
                <c:pt idx="65">
                  <c:v>5.8794384808238953E-2</c:v>
                </c:pt>
                <c:pt idx="66">
                  <c:v>6.3174549461031168E-2</c:v>
                </c:pt>
                <c:pt idx="67">
                  <c:v>6.7467981042563269E-2</c:v>
                </c:pt>
                <c:pt idx="68">
                  <c:v>7.1676396982714288E-2</c:v>
                </c:pt>
                <c:pt idx="69">
                  <c:v>7.580148070397337E-2</c:v>
                </c:pt>
                <c:pt idx="70">
                  <c:v>7.9844882294830818E-2</c:v>
                </c:pt>
                <c:pt idx="71">
                  <c:v>8.3808219169835704E-2</c:v>
                </c:pt>
                <c:pt idx="72">
                  <c:v>8.7693076716583232E-2</c:v>
                </c:pt>
                <c:pt idx="73">
                  <c:v>9.1501008929890923E-2</c:v>
                </c:pt>
                <c:pt idx="74">
                  <c:v>9.523353903341715E-2</c:v>
                </c:pt>
                <c:pt idx="75">
                  <c:v>9.8892160088971101E-2</c:v>
                </c:pt>
                <c:pt idx="76">
                  <c:v>0.1024783355937572</c:v>
                </c:pt>
                <c:pt idx="77">
                  <c:v>0.10599350006579376</c:v>
                </c:pt>
                <c:pt idx="78">
                  <c:v>0.10943905961773902</c:v>
                </c:pt>
                <c:pt idx="79">
                  <c:v>0.1128163925193552</c:v>
                </c:pt>
                <c:pt idx="80">
                  <c:v>0.11612684974883465</c:v>
                </c:pt>
                <c:pt idx="81">
                  <c:v>0.11937175553320913</c:v>
                </c:pt>
                <c:pt idx="82">
                  <c:v>0.12255240787805842</c:v>
                </c:pt>
                <c:pt idx="83">
                  <c:v>0.12567007908672972</c:v>
                </c:pt>
                <c:pt idx="84">
                  <c:v>0.12872601626927593</c:v>
                </c:pt>
                <c:pt idx="85">
                  <c:v>0.13172144184131662</c:v>
                </c:pt>
                <c:pt idx="86">
                  <c:v>0.13465755401301999</c:v>
                </c:pt>
                <c:pt idx="87">
                  <c:v>0.1375355272684034</c:v>
                </c:pt>
                <c:pt idx="88">
                  <c:v>0.14035651283514261</c:v>
                </c:pt>
                <c:pt idx="89">
                  <c:v>0.14312163914507786</c:v>
                </c:pt>
                <c:pt idx="90">
                  <c:v>0.14583201228560205</c:v>
                </c:pt>
                <c:pt idx="91">
                  <c:v>0.14848871644211009</c:v>
                </c:pt>
                <c:pt idx="92">
                  <c:v>0.15109281433168775</c:v>
                </c:pt>
                <c:pt idx="93">
                  <c:v>0.15364534762821275</c:v>
                </c:pt>
                <c:pt idx="94">
                  <c:v>0.15614733737903785</c:v>
                </c:pt>
                <c:pt idx="95">
                  <c:v>0.15859978441342376</c:v>
                </c:pt>
                <c:pt idx="96">
                  <c:v>0.16100366974288388</c:v>
                </c:pt>
                <c:pt idx="97">
                  <c:v>0.16335995495360223</c:v>
                </c:pt>
                <c:pt idx="98">
                  <c:v>0.16566958259108078</c:v>
                </c:pt>
                <c:pt idx="99">
                  <c:v>0.16793347653716978</c:v>
                </c:pt>
                <c:pt idx="100">
                  <c:v>0.17015254237963345</c:v>
                </c:pt>
                <c:pt idx="101">
                  <c:v>0.17232766777439668</c:v>
                </c:pt>
                <c:pt idx="102">
                  <c:v>0.17445972280061939</c:v>
                </c:pt>
                <c:pt idx="103">
                  <c:v>0.17654956030873997</c:v>
                </c:pt>
                <c:pt idx="104">
                  <c:v>0.17859801626162636</c:v>
                </c:pt>
                <c:pt idx="105">
                  <c:v>0.18060591006897297</c:v>
                </c:pt>
                <c:pt idx="106">
                  <c:v>0.18257404491507501</c:v>
                </c:pt>
                <c:pt idx="107">
                  <c:v>0.184503208080113</c:v>
                </c:pt>
                <c:pt idx="108">
                  <c:v>0.18639417125507546</c:v>
                </c:pt>
                <c:pt idx="109">
                  <c:v>0.18824769085044563</c:v>
                </c:pt>
                <c:pt idx="110">
                  <c:v>0.19006450829877553</c:v>
                </c:pt>
                <c:pt idx="111">
                  <c:v>0.19184535035126909</c:v>
                </c:pt>
                <c:pt idx="112">
                  <c:v>0.19359092936849209</c:v>
                </c:pt>
                <c:pt idx="113">
                  <c:v>0.19530194360532627</c:v>
                </c:pt>
                <c:pt idx="114">
                  <c:v>0.19697907749028004</c:v>
                </c:pt>
                <c:pt idx="115">
                  <c:v>0.19862300189926957</c:v>
                </c:pt>
                <c:pt idx="116">
                  <c:v>0.20023437442397768</c:v>
                </c:pt>
                <c:pt idx="117">
                  <c:v>0.20181383963489952</c:v>
                </c:pt>
                <c:pt idx="118">
                  <c:v>0.2033620293391793</c:v>
                </c:pt>
                <c:pt idx="119">
                  <c:v>0.20487956283334152</c:v>
                </c:pt>
                <c:pt idx="120">
                  <c:v>0.20636704715101784</c:v>
                </c:pt>
                <c:pt idx="121">
                  <c:v>0.20782507730576882</c:v>
                </c:pt>
                <c:pt idx="122">
                  <c:v>0.20925423652909703</c:v>
                </c:pt>
                <c:pt idx="123">
                  <c:v>0.21065509650374736</c:v>
                </c:pt>
                <c:pt idx="124">
                  <c:v>0.21202821759238816</c:v>
                </c:pt>
                <c:pt idx="125">
                  <c:v>0.21337414906176344</c:v>
                </c:pt>
                <c:pt idx="126">
                  <c:v>0.21469342930240687</c:v>
                </c:pt>
                <c:pt idx="127">
                  <c:v>0.21598658604400539</c:v>
                </c:pt>
                <c:pt idx="128">
                  <c:v>0.21725413656649795</c:v>
                </c:pt>
                <c:pt idx="129">
                  <c:v>0.21849658790699444</c:v>
                </c:pt>
                <c:pt idx="130">
                  <c:v>0.2197144370625973</c:v>
                </c:pt>
                <c:pt idx="131">
                  <c:v>0.22090817118920697</c:v>
                </c:pt>
                <c:pt idx="132">
                  <c:v>0.22207826779639073</c:v>
                </c:pt>
                <c:pt idx="133">
                  <c:v>0.22322519493839305</c:v>
                </c:pt>
                <c:pt idx="134">
                  <c:v>0.22434941140136322</c:v>
                </c:pt>
                <c:pt idx="135">
                  <c:v>0.22545136688687617</c:v>
                </c:pt>
                <c:pt idx="136">
                  <c:v>0.22653150219181911</c:v>
                </c:pt>
                <c:pt idx="137">
                  <c:v>0.22759024938471595</c:v>
                </c:pt>
                <c:pt idx="138">
                  <c:v>0.22862803197856063</c:v>
                </c:pt>
                <c:pt idx="139">
                  <c:v>0.22964526510022809</c:v>
                </c:pt>
                <c:pt idx="140">
                  <c:v>0.23064235565653018</c:v>
                </c:pt>
                <c:pt idx="141">
                  <c:v>0.23161970249698421</c:v>
                </c:pt>
                <c:pt idx="142">
                  <c:v>0.23257769657335781</c:v>
                </c:pt>
                <c:pt idx="143">
                  <c:v>0.23351672109605492</c:v>
                </c:pt>
                <c:pt idx="144">
                  <c:v>0.23443715168740514</c:v>
                </c:pt>
                <c:pt idx="145">
                  <c:v>0.23533935653191757</c:v>
                </c:pt>
                <c:pt idx="146">
                  <c:v>0.23622369652355957</c:v>
                </c:pt>
                <c:pt idx="147">
                  <c:v>0.23709052541011921</c:v>
                </c:pt>
                <c:pt idx="148">
                  <c:v>0.23794018993470895</c:v>
                </c:pt>
                <c:pt idx="149">
                  <c:v>0.23877302997446759</c:v>
                </c:pt>
                <c:pt idx="150">
                  <c:v>0.2395893786765157</c:v>
                </c:pt>
                <c:pt idx="151">
                  <c:v>0.24038956259121902</c:v>
                </c:pt>
                <c:pt idx="152">
                  <c:v>0.24117390180281262</c:v>
                </c:pt>
                <c:pt idx="153">
                  <c:v>0.24194271005743917</c:v>
                </c:pt>
                <c:pt idx="154">
                  <c:v>0.2426962948886513</c:v>
                </c:pt>
                <c:pt idx="155">
                  <c:v>0.24343495774042956</c:v>
                </c:pt>
                <c:pt idx="156">
                  <c:v>0.24415899408776365</c:v>
                </c:pt>
                <c:pt idx="157">
                  <c:v>0.24486869355484636</c:v>
                </c:pt>
                <c:pt idx="158">
                  <c:v>0.24556434003092736</c:v>
                </c:pt>
                <c:pt idx="159">
                  <c:v>0.2462462117838724</c:v>
                </c:pt>
                <c:pt idx="160">
                  <c:v>0.24691458157147456</c:v>
                </c:pt>
                <c:pt idx="161">
                  <c:v>0.2475697167505605</c:v>
                </c:pt>
                <c:pt idx="162">
                  <c:v>0.24821187938393707</c:v>
                </c:pt>
                <c:pt idx="163">
                  <c:v>0.24884132634521999</c:v>
                </c:pt>
                <c:pt idx="164">
                  <c:v>0.24945830942158653</c:v>
                </c:pt>
                <c:pt idx="165">
                  <c:v>0.25006307541449369</c:v>
                </c:pt>
                <c:pt idx="166">
                  <c:v>0.2506558662384023</c:v>
                </c:pt>
                <c:pt idx="167">
                  <c:v>0.25123691901754597</c:v>
                </c:pt>
                <c:pt idx="168">
                  <c:v>0.25180646618078378</c:v>
                </c:pt>
                <c:pt idx="169">
                  <c:v>0.25236473555457517</c:v>
                </c:pt>
                <c:pt idx="170">
                  <c:v>0.25291195045411324</c:v>
                </c:pt>
                <c:pt idx="171">
                  <c:v>0.25344832977265408</c:v>
                </c:pt>
                <c:pt idx="172">
                  <c:v>0.25397408806907706</c:v>
                </c:pt>
                <c:pt idx="173">
                  <c:v>0.2544894356537109</c:v>
                </c:pt>
                <c:pt idx="174">
                  <c:v>0.25499457867246084</c:v>
                </c:pt>
                <c:pt idx="175">
                  <c:v>0.25548971918926966</c:v>
                </c:pt>
                <c:pt idx="176">
                  <c:v>0.25597505526694608</c:v>
                </c:pt>
                <c:pt idx="177">
                  <c:v>0.25645078104639241</c:v>
                </c:pt>
                <c:pt idx="178">
                  <c:v>0.25691708682426356</c:v>
                </c:pt>
                <c:pt idx="179">
                  <c:v>0.25737415912908818</c:v>
                </c:pt>
                <c:pt idx="180">
                  <c:v>0.25782218079588248</c:v>
                </c:pt>
                <c:pt idx="181">
                  <c:v>0.25826133103928689</c:v>
                </c:pt>
                <c:pt idx="182">
                  <c:v>0.25869178552525429</c:v>
                </c:pt>
                <c:pt idx="183">
                  <c:v>0.25911371644131848</c:v>
                </c:pt>
                <c:pt idx="184">
                  <c:v>0.25952729256547163</c:v>
                </c:pt>
                <c:pt idx="185">
                  <c:v>0.25993267933367797</c:v>
                </c:pt>
                <c:pt idx="186">
                  <c:v>0.26033003890604994</c:v>
                </c:pt>
                <c:pt idx="187">
                  <c:v>0.26071953023171462</c:v>
                </c:pt>
                <c:pt idx="188">
                  <c:v>0.26110130911239571</c:v>
                </c:pt>
                <c:pt idx="189">
                  <c:v>0.2614755282647358</c:v>
                </c:pt>
                <c:pt idx="190">
                  <c:v>0.26184233738138557</c:v>
                </c:pt>
                <c:pt idx="191">
                  <c:v>0.2622018831908825</c:v>
                </c:pt>
                <c:pt idx="192">
                  <c:v>0.26255430951634434</c:v>
                </c:pt>
                <c:pt idx="193">
                  <c:v>0.26289975733300042</c:v>
                </c:pt>
                <c:pt idx="194">
                  <c:v>0.26323836482458346</c:v>
                </c:pt>
                <c:pt idx="195">
                  <c:v>0.2635702674386049</c:v>
                </c:pt>
                <c:pt idx="196">
                  <c:v>0.26389559794053569</c:v>
                </c:pt>
                <c:pt idx="197">
                  <c:v>0.26421448646691453</c:v>
                </c:pt>
                <c:pt idx="198">
                  <c:v>0.26452706057740377</c:v>
                </c:pt>
                <c:pt idx="199">
                  <c:v>0.26483344530581537</c:v>
                </c:pt>
                <c:pt idx="200">
                  <c:v>0.26513376321012594</c:v>
                </c:pt>
                <c:pt idx="201">
                  <c:v>0.26542813442150137</c:v>
                </c:pt>
                <c:pt idx="202">
                  <c:v>0.26571667669235127</c:v>
                </c:pt>
                <c:pt idx="203">
                  <c:v>0.26599950544343126</c:v>
                </c:pt>
                <c:pt idx="204">
                  <c:v>0.26627673381001288</c:v>
                </c:pt>
                <c:pt idx="205">
                  <c:v>0.26654847268713922</c:v>
                </c:pt>
                <c:pt idx="206">
                  <c:v>0.26681483077398421</c:v>
                </c:pt>
                <c:pt idx="207">
                  <c:v>0.26707591461733432</c:v>
                </c:pt>
                <c:pt idx="208">
                  <c:v>0.26733182865420785</c:v>
                </c:pt>
                <c:pt idx="209">
                  <c:v>0.26758267525363189</c:v>
                </c:pt>
                <c:pt idx="210">
                  <c:v>0.26782855475759082</c:v>
                </c:pt>
                <c:pt idx="211">
                  <c:v>0.26806956552116473</c:v>
                </c:pt>
                <c:pt idx="212">
                  <c:v>0.26830580395187248</c:v>
                </c:pt>
                <c:pt idx="213">
                  <c:v>0.26853736454823635</c:v>
                </c:pt>
                <c:pt idx="214">
                  <c:v>0.26876433993758225</c:v>
                </c:pt>
                <c:pt idx="215">
                  <c:v>0.26898682091309245</c:v>
                </c:pt>
                <c:pt idx="216">
                  <c:v>0.26920489647012352</c:v>
                </c:pt>
                <c:pt idx="217">
                  <c:v>0.26941865384180602</c:v>
                </c:pt>
                <c:pt idx="218">
                  <c:v>0.26962817853393872</c:v>
                </c:pt>
                <c:pt idx="219">
                  <c:v>0.26983355435919221</c:v>
                </c:pt>
                <c:pt idx="220">
                  <c:v>0.27003486347063499</c:v>
                </c:pt>
                <c:pt idx="221">
                  <c:v>0.27023218639459573</c:v>
                </c:pt>
                <c:pt idx="222">
                  <c:v>0.27042560206287503</c:v>
                </c:pt>
                <c:pt idx="223">
                  <c:v>0.2706151878443192</c:v>
                </c:pt>
                <c:pt idx="224">
                  <c:v>0.27080101957576858</c:v>
                </c:pt>
                <c:pt idx="225">
                  <c:v>0.27098317159239355</c:v>
                </c:pt>
                <c:pt idx="226">
                  <c:v>0.27116171675742951</c:v>
                </c:pt>
                <c:pt idx="227">
                  <c:v>0.27133672649132307</c:v>
                </c:pt>
                <c:pt idx="228">
                  <c:v>0.27150827080030132</c:v>
                </c:pt>
                <c:pt idx="229">
                  <c:v>0.27167641830437511</c:v>
                </c:pt>
                <c:pt idx="230">
                  <c:v>0.27184123626478807</c:v>
                </c:pt>
                <c:pt idx="231">
                  <c:v>0.27200279061092197</c:v>
                </c:pt>
                <c:pt idx="232">
                  <c:v>0.27216114596666946</c:v>
                </c:pt>
                <c:pt idx="233">
                  <c:v>0.27231636567628409</c:v>
                </c:pt>
                <c:pt idx="234">
                  <c:v>0.27246851182971943</c:v>
                </c:pt>
                <c:pt idx="235">
                  <c:v>0.27261764528746546</c:v>
                </c:pt>
                <c:pt idx="236">
                  <c:v>0.27276382570489377</c:v>
                </c:pt>
                <c:pt idx="237">
                  <c:v>0.27290711155612041</c:v>
                </c:pt>
                <c:pt idx="238">
                  <c:v>0.2730475601573964</c:v>
                </c:pt>
                <c:pt idx="239">
                  <c:v>0.27318522769003495</c:v>
                </c:pt>
                <c:pt idx="240">
                  <c:v>0.27332016922288466</c:v>
                </c:pt>
                <c:pt idx="241">
                  <c:v>0.27345243873435787</c:v>
                </c:pt>
                <c:pt idx="242">
                  <c:v>0.27358208913402293</c:v>
                </c:pt>
                <c:pt idx="243">
                  <c:v>0.27370917228376823</c:v>
                </c:pt>
                <c:pt idx="244">
                  <c:v>0.27383373901854829</c:v>
                </c:pt>
                <c:pt idx="245">
                  <c:v>0.27395583916671779</c:v>
                </c:pt>
                <c:pt idx="246">
                  <c:v>0.27407552156996418</c:v>
                </c:pt>
                <c:pt idx="247">
                  <c:v>0.2741928341028444</c:v>
                </c:pt>
                <c:pt idx="248">
                  <c:v>0.27430782369193585</c:v>
                </c:pt>
                <c:pt idx="249">
                  <c:v>0.27442053633460733</c:v>
                </c:pt>
                <c:pt idx="250">
                  <c:v>0.2745310171174189</c:v>
                </c:pt>
                <c:pt idx="251">
                  <c:v>0.27463931023415666</c:v>
                </c:pt>
                <c:pt idx="252">
                  <c:v>0.27474545900351127</c:v>
                </c:pt>
                <c:pt idx="253">
                  <c:v>0.27484950588640578</c:v>
                </c:pt>
                <c:pt idx="254">
                  <c:v>0.27495149250298068</c:v>
                </c:pt>
                <c:pt idx="255">
                  <c:v>0.27505145964924244</c:v>
                </c:pt>
                <c:pt idx="256">
                  <c:v>0.27514944731338253</c:v>
                </c:pt>
                <c:pt idx="257">
                  <c:v>0.27524549469177301</c:v>
                </c:pt>
                <c:pt idx="258">
                  <c:v>0.27533964020464596</c:v>
                </c:pt>
                <c:pt idx="259">
                  <c:v>0.27543192151146184</c:v>
                </c:pt>
                <c:pt idx="260">
                  <c:v>0.27552237552597381</c:v>
                </c:pt>
                <c:pt idx="261">
                  <c:v>0.27561103843099366</c:v>
                </c:pt>
                <c:pt idx="262">
                  <c:v>0.27569794569286565</c:v>
                </c:pt>
                <c:pt idx="263">
                  <c:v>0.2757831320756533</c:v>
                </c:pt>
                <c:pt idx="264">
                  <c:v>0.27586663165504555</c:v>
                </c:pt>
                <c:pt idx="265">
                  <c:v>0.31</c:v>
                </c:pt>
                <c:pt idx="266">
                  <c:v>0.31</c:v>
                </c:pt>
                <c:pt idx="267">
                  <c:v>0.31</c:v>
                </c:pt>
                <c:pt idx="268">
                  <c:v>0.31</c:v>
                </c:pt>
                <c:pt idx="269">
                  <c:v>0.31</c:v>
                </c:pt>
                <c:pt idx="270">
                  <c:v>0.31</c:v>
                </c:pt>
                <c:pt idx="271">
                  <c:v>0.31</c:v>
                </c:pt>
                <c:pt idx="272">
                  <c:v>0.31</c:v>
                </c:pt>
                <c:pt idx="273">
                  <c:v>0.31</c:v>
                </c:pt>
                <c:pt idx="274">
                  <c:v>0.31</c:v>
                </c:pt>
                <c:pt idx="275">
                  <c:v>0.31</c:v>
                </c:pt>
                <c:pt idx="276">
                  <c:v>0.31</c:v>
                </c:pt>
                <c:pt idx="277">
                  <c:v>0.31</c:v>
                </c:pt>
                <c:pt idx="278">
                  <c:v>0.31</c:v>
                </c:pt>
                <c:pt idx="279">
                  <c:v>0.31</c:v>
                </c:pt>
                <c:pt idx="280">
                  <c:v>0.31</c:v>
                </c:pt>
                <c:pt idx="281">
                  <c:v>0.31</c:v>
                </c:pt>
                <c:pt idx="282">
                  <c:v>0.31</c:v>
                </c:pt>
                <c:pt idx="283">
                  <c:v>0.31</c:v>
                </c:pt>
                <c:pt idx="284">
                  <c:v>0.31</c:v>
                </c:pt>
                <c:pt idx="285">
                  <c:v>0.31</c:v>
                </c:pt>
                <c:pt idx="286">
                  <c:v>0.31</c:v>
                </c:pt>
                <c:pt idx="287">
                  <c:v>0.31</c:v>
                </c:pt>
                <c:pt idx="288">
                  <c:v>0.31</c:v>
                </c:pt>
                <c:pt idx="289">
                  <c:v>0.31</c:v>
                </c:pt>
                <c:pt idx="290">
                  <c:v>0.31</c:v>
                </c:pt>
                <c:pt idx="291">
                  <c:v>0.31</c:v>
                </c:pt>
                <c:pt idx="292">
                  <c:v>0.31</c:v>
                </c:pt>
                <c:pt idx="293">
                  <c:v>0.31</c:v>
                </c:pt>
                <c:pt idx="294">
                  <c:v>0.31</c:v>
                </c:pt>
                <c:pt idx="295">
                  <c:v>0.31</c:v>
                </c:pt>
                <c:pt idx="296">
                  <c:v>0.31</c:v>
                </c:pt>
                <c:pt idx="297">
                  <c:v>0.31</c:v>
                </c:pt>
                <c:pt idx="298">
                  <c:v>0.31</c:v>
                </c:pt>
                <c:pt idx="299">
                  <c:v>0.31</c:v>
                </c:pt>
                <c:pt idx="300">
                  <c:v>0.31</c:v>
                </c:pt>
                <c:pt idx="301">
                  <c:v>0.31</c:v>
                </c:pt>
                <c:pt idx="302">
                  <c:v>0.31</c:v>
                </c:pt>
                <c:pt idx="303">
                  <c:v>0.31</c:v>
                </c:pt>
                <c:pt idx="304">
                  <c:v>0.31</c:v>
                </c:pt>
                <c:pt idx="305">
                  <c:v>0.31</c:v>
                </c:pt>
                <c:pt idx="306">
                  <c:v>0.31</c:v>
                </c:pt>
                <c:pt idx="307">
                  <c:v>0.31</c:v>
                </c:pt>
                <c:pt idx="308">
                  <c:v>0.31</c:v>
                </c:pt>
                <c:pt idx="309">
                  <c:v>0.31</c:v>
                </c:pt>
                <c:pt idx="310">
                  <c:v>0.31</c:v>
                </c:pt>
                <c:pt idx="311">
                  <c:v>0.31</c:v>
                </c:pt>
                <c:pt idx="312">
                  <c:v>0.31</c:v>
                </c:pt>
                <c:pt idx="313">
                  <c:v>0.31</c:v>
                </c:pt>
                <c:pt idx="314">
                  <c:v>0.31</c:v>
                </c:pt>
                <c:pt idx="315">
                  <c:v>0.31</c:v>
                </c:pt>
                <c:pt idx="316">
                  <c:v>0.31</c:v>
                </c:pt>
                <c:pt idx="317">
                  <c:v>0.31</c:v>
                </c:pt>
                <c:pt idx="318">
                  <c:v>0.31</c:v>
                </c:pt>
                <c:pt idx="319">
                  <c:v>0.31</c:v>
                </c:pt>
                <c:pt idx="320">
                  <c:v>0.31</c:v>
                </c:pt>
                <c:pt idx="321">
                  <c:v>0.31</c:v>
                </c:pt>
                <c:pt idx="322">
                  <c:v>0.31</c:v>
                </c:pt>
                <c:pt idx="323">
                  <c:v>0.31</c:v>
                </c:pt>
                <c:pt idx="324">
                  <c:v>0.31</c:v>
                </c:pt>
                <c:pt idx="325">
                  <c:v>0.31</c:v>
                </c:pt>
                <c:pt idx="326">
                  <c:v>0.31</c:v>
                </c:pt>
                <c:pt idx="327">
                  <c:v>0.31</c:v>
                </c:pt>
                <c:pt idx="328">
                  <c:v>0.31</c:v>
                </c:pt>
                <c:pt idx="329">
                  <c:v>0.31</c:v>
                </c:pt>
                <c:pt idx="330">
                  <c:v>0.31</c:v>
                </c:pt>
                <c:pt idx="331">
                  <c:v>0.31</c:v>
                </c:pt>
                <c:pt idx="332">
                  <c:v>0.31</c:v>
                </c:pt>
                <c:pt idx="333">
                  <c:v>0.31</c:v>
                </c:pt>
                <c:pt idx="334">
                  <c:v>0.31</c:v>
                </c:pt>
                <c:pt idx="335">
                  <c:v>0.31</c:v>
                </c:pt>
                <c:pt idx="336">
                  <c:v>0.31</c:v>
                </c:pt>
                <c:pt idx="337">
                  <c:v>0.31</c:v>
                </c:pt>
                <c:pt idx="338">
                  <c:v>0.31</c:v>
                </c:pt>
                <c:pt idx="339">
                  <c:v>0.31</c:v>
                </c:pt>
                <c:pt idx="340">
                  <c:v>0.31</c:v>
                </c:pt>
                <c:pt idx="341">
                  <c:v>0.31</c:v>
                </c:pt>
                <c:pt idx="342">
                  <c:v>0.31</c:v>
                </c:pt>
                <c:pt idx="343">
                  <c:v>0.31</c:v>
                </c:pt>
                <c:pt idx="344">
                  <c:v>0.31</c:v>
                </c:pt>
                <c:pt idx="345">
                  <c:v>0.31</c:v>
                </c:pt>
                <c:pt idx="346">
                  <c:v>0.31</c:v>
                </c:pt>
                <c:pt idx="347">
                  <c:v>0.31</c:v>
                </c:pt>
                <c:pt idx="348">
                  <c:v>0.31</c:v>
                </c:pt>
                <c:pt idx="349">
                  <c:v>0.31</c:v>
                </c:pt>
                <c:pt idx="350">
                  <c:v>0.31</c:v>
                </c:pt>
                <c:pt idx="351">
                  <c:v>0.31</c:v>
                </c:pt>
                <c:pt idx="352">
                  <c:v>0.31</c:v>
                </c:pt>
                <c:pt idx="353">
                  <c:v>0.31</c:v>
                </c:pt>
                <c:pt idx="354">
                  <c:v>0.31</c:v>
                </c:pt>
                <c:pt idx="355">
                  <c:v>0.31</c:v>
                </c:pt>
                <c:pt idx="356">
                  <c:v>0.31</c:v>
                </c:pt>
                <c:pt idx="357">
                  <c:v>0.31</c:v>
                </c:pt>
                <c:pt idx="358">
                  <c:v>0.31</c:v>
                </c:pt>
                <c:pt idx="359">
                  <c:v>0.31</c:v>
                </c:pt>
                <c:pt idx="360">
                  <c:v>0.31</c:v>
                </c:pt>
                <c:pt idx="361">
                  <c:v>0.31</c:v>
                </c:pt>
                <c:pt idx="362">
                  <c:v>0.31</c:v>
                </c:pt>
                <c:pt idx="363">
                  <c:v>0.31</c:v>
                </c:pt>
                <c:pt idx="364">
                  <c:v>0.31</c:v>
                </c:pt>
                <c:pt idx="365">
                  <c:v>0.31</c:v>
                </c:pt>
                <c:pt idx="366">
                  <c:v>0.31</c:v>
                </c:pt>
                <c:pt idx="367">
                  <c:v>0.31</c:v>
                </c:pt>
                <c:pt idx="368">
                  <c:v>0.31</c:v>
                </c:pt>
                <c:pt idx="369">
                  <c:v>0.31</c:v>
                </c:pt>
                <c:pt idx="370">
                  <c:v>0.31</c:v>
                </c:pt>
                <c:pt idx="371">
                  <c:v>0.31</c:v>
                </c:pt>
                <c:pt idx="372">
                  <c:v>0.31</c:v>
                </c:pt>
                <c:pt idx="373">
                  <c:v>0.31</c:v>
                </c:pt>
                <c:pt idx="374">
                  <c:v>0.31</c:v>
                </c:pt>
                <c:pt idx="375">
                  <c:v>0.31</c:v>
                </c:pt>
                <c:pt idx="376">
                  <c:v>0.31</c:v>
                </c:pt>
                <c:pt idx="377">
                  <c:v>0.31</c:v>
                </c:pt>
                <c:pt idx="378">
                  <c:v>0.31</c:v>
                </c:pt>
                <c:pt idx="379">
                  <c:v>0.31</c:v>
                </c:pt>
                <c:pt idx="380">
                  <c:v>0.31</c:v>
                </c:pt>
                <c:pt idx="381">
                  <c:v>0.31</c:v>
                </c:pt>
                <c:pt idx="382">
                  <c:v>0.31</c:v>
                </c:pt>
                <c:pt idx="383">
                  <c:v>0.31</c:v>
                </c:pt>
                <c:pt idx="384">
                  <c:v>0.31</c:v>
                </c:pt>
                <c:pt idx="385">
                  <c:v>0.31</c:v>
                </c:pt>
                <c:pt idx="386">
                  <c:v>0.31</c:v>
                </c:pt>
                <c:pt idx="387">
                  <c:v>0.31</c:v>
                </c:pt>
                <c:pt idx="388">
                  <c:v>0.31</c:v>
                </c:pt>
                <c:pt idx="389">
                  <c:v>0.31</c:v>
                </c:pt>
                <c:pt idx="390">
                  <c:v>0.31</c:v>
                </c:pt>
                <c:pt idx="391">
                  <c:v>0.31</c:v>
                </c:pt>
                <c:pt idx="392">
                  <c:v>0.31</c:v>
                </c:pt>
                <c:pt idx="393">
                  <c:v>0.31</c:v>
                </c:pt>
                <c:pt idx="394">
                  <c:v>0.31</c:v>
                </c:pt>
                <c:pt idx="395">
                  <c:v>0.31</c:v>
                </c:pt>
                <c:pt idx="396">
                  <c:v>0.31</c:v>
                </c:pt>
                <c:pt idx="397">
                  <c:v>0.31</c:v>
                </c:pt>
                <c:pt idx="398">
                  <c:v>0.31</c:v>
                </c:pt>
                <c:pt idx="399">
                  <c:v>0.31</c:v>
                </c:pt>
                <c:pt idx="400">
                  <c:v>0.31</c:v>
                </c:pt>
                <c:pt idx="401">
                  <c:v>0.31</c:v>
                </c:pt>
                <c:pt idx="402">
                  <c:v>0.31</c:v>
                </c:pt>
                <c:pt idx="403">
                  <c:v>0.31</c:v>
                </c:pt>
                <c:pt idx="404">
                  <c:v>0.31</c:v>
                </c:pt>
                <c:pt idx="405">
                  <c:v>0.31</c:v>
                </c:pt>
                <c:pt idx="406">
                  <c:v>0.31</c:v>
                </c:pt>
                <c:pt idx="407">
                  <c:v>0.31</c:v>
                </c:pt>
                <c:pt idx="408">
                  <c:v>0.31</c:v>
                </c:pt>
                <c:pt idx="409">
                  <c:v>0.31</c:v>
                </c:pt>
                <c:pt idx="410">
                  <c:v>0.31</c:v>
                </c:pt>
                <c:pt idx="411">
                  <c:v>0.31</c:v>
                </c:pt>
                <c:pt idx="412">
                  <c:v>0.31</c:v>
                </c:pt>
                <c:pt idx="413">
                  <c:v>0.31</c:v>
                </c:pt>
                <c:pt idx="414">
                  <c:v>0.31</c:v>
                </c:pt>
                <c:pt idx="415">
                  <c:v>0.31</c:v>
                </c:pt>
                <c:pt idx="416">
                  <c:v>0.31</c:v>
                </c:pt>
                <c:pt idx="417">
                  <c:v>0.31</c:v>
                </c:pt>
                <c:pt idx="418">
                  <c:v>0.31</c:v>
                </c:pt>
                <c:pt idx="419">
                  <c:v>0.31</c:v>
                </c:pt>
                <c:pt idx="420">
                  <c:v>0.31</c:v>
                </c:pt>
                <c:pt idx="421">
                  <c:v>0.31</c:v>
                </c:pt>
                <c:pt idx="422">
                  <c:v>0.31</c:v>
                </c:pt>
                <c:pt idx="423">
                  <c:v>0.31</c:v>
                </c:pt>
                <c:pt idx="424">
                  <c:v>0.31</c:v>
                </c:pt>
                <c:pt idx="425">
                  <c:v>0.31</c:v>
                </c:pt>
                <c:pt idx="426">
                  <c:v>0.31</c:v>
                </c:pt>
                <c:pt idx="427">
                  <c:v>0.31</c:v>
                </c:pt>
                <c:pt idx="428">
                  <c:v>0.31</c:v>
                </c:pt>
                <c:pt idx="429">
                  <c:v>0.31</c:v>
                </c:pt>
                <c:pt idx="430">
                  <c:v>0.31</c:v>
                </c:pt>
                <c:pt idx="431">
                  <c:v>0.31</c:v>
                </c:pt>
                <c:pt idx="432">
                  <c:v>0.31</c:v>
                </c:pt>
                <c:pt idx="433">
                  <c:v>0.31</c:v>
                </c:pt>
                <c:pt idx="434">
                  <c:v>0.31</c:v>
                </c:pt>
                <c:pt idx="435">
                  <c:v>0.31</c:v>
                </c:pt>
                <c:pt idx="436">
                  <c:v>0.31</c:v>
                </c:pt>
                <c:pt idx="437">
                  <c:v>0.31</c:v>
                </c:pt>
                <c:pt idx="438">
                  <c:v>0.31</c:v>
                </c:pt>
                <c:pt idx="439">
                  <c:v>0.31</c:v>
                </c:pt>
                <c:pt idx="440">
                  <c:v>0.31</c:v>
                </c:pt>
                <c:pt idx="441">
                  <c:v>0.31</c:v>
                </c:pt>
                <c:pt idx="442">
                  <c:v>0.31</c:v>
                </c:pt>
                <c:pt idx="443">
                  <c:v>0.31</c:v>
                </c:pt>
                <c:pt idx="444">
                  <c:v>0.31</c:v>
                </c:pt>
                <c:pt idx="445">
                  <c:v>0.31</c:v>
                </c:pt>
                <c:pt idx="446">
                  <c:v>0.31</c:v>
                </c:pt>
                <c:pt idx="447">
                  <c:v>0.31</c:v>
                </c:pt>
                <c:pt idx="448">
                  <c:v>0.31</c:v>
                </c:pt>
                <c:pt idx="449">
                  <c:v>0.31</c:v>
                </c:pt>
                <c:pt idx="450">
                  <c:v>0.31</c:v>
                </c:pt>
                <c:pt idx="451">
                  <c:v>0.31</c:v>
                </c:pt>
                <c:pt idx="452">
                  <c:v>0.31</c:v>
                </c:pt>
                <c:pt idx="453">
                  <c:v>0.31</c:v>
                </c:pt>
                <c:pt idx="454">
                  <c:v>0.31</c:v>
                </c:pt>
                <c:pt idx="455">
                  <c:v>0.31</c:v>
                </c:pt>
                <c:pt idx="456">
                  <c:v>0.31</c:v>
                </c:pt>
                <c:pt idx="457">
                  <c:v>0.31</c:v>
                </c:pt>
                <c:pt idx="458">
                  <c:v>0.31</c:v>
                </c:pt>
                <c:pt idx="459">
                  <c:v>0.31</c:v>
                </c:pt>
                <c:pt idx="460">
                  <c:v>0.31</c:v>
                </c:pt>
                <c:pt idx="461">
                  <c:v>0.31</c:v>
                </c:pt>
                <c:pt idx="462">
                  <c:v>0.31</c:v>
                </c:pt>
                <c:pt idx="463">
                  <c:v>0.31</c:v>
                </c:pt>
                <c:pt idx="464">
                  <c:v>0.31</c:v>
                </c:pt>
                <c:pt idx="465">
                  <c:v>0.31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71-4F28-A22A-70F7D48A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771152"/>
        <c:axId val="496772816"/>
      </c:scatterChart>
      <c:scatterChart>
        <c:scatterStyle val="smoothMarker"/>
        <c:varyColors val="0"/>
        <c:ser>
          <c:idx val="4"/>
          <c:order val="4"/>
          <c:tx>
            <c:strRef>
              <c:f>Messwerte!$G$7</c:f>
              <c:strCache>
                <c:ptCount val="1"/>
                <c:pt idx="0">
                  <c:v>reale Spannung am NAP / kV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Messwerte!$A$9:$A$474</c:f>
              <c:numCache>
                <c:formatCode>General</c:formatCode>
                <c:ptCount val="466"/>
                <c:pt idx="0">
                  <c:v>-1.5000000000000002</c:v>
                </c:pt>
                <c:pt idx="1">
                  <c:v>-1.4000000000000001</c:v>
                </c:pt>
                <c:pt idx="2">
                  <c:v>-1.3</c:v>
                </c:pt>
                <c:pt idx="3">
                  <c:v>-1.2</c:v>
                </c:pt>
                <c:pt idx="4">
                  <c:v>-1.0999999999999999</c:v>
                </c:pt>
                <c:pt idx="5">
                  <c:v>-0.99999999999999989</c:v>
                </c:pt>
                <c:pt idx="6">
                  <c:v>-0.89999999999999991</c:v>
                </c:pt>
                <c:pt idx="7">
                  <c:v>-0.79999999999999993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-0.30000000000000004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0.30000000000000004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0.79999999999999993</c:v>
                </c:pt>
                <c:pt idx="24">
                  <c:v>0.89999999999999991</c:v>
                </c:pt>
                <c:pt idx="25">
                  <c:v>0.99999999999999989</c:v>
                </c:pt>
                <c:pt idx="26">
                  <c:v>1.0999999999999999</c:v>
                </c:pt>
                <c:pt idx="27">
                  <c:v>1.2</c:v>
                </c:pt>
                <c:pt idx="28">
                  <c:v>1.3</c:v>
                </c:pt>
                <c:pt idx="29">
                  <c:v>1.4000000000000001</c:v>
                </c:pt>
                <c:pt idx="30">
                  <c:v>1.5000000000000002</c:v>
                </c:pt>
                <c:pt idx="31">
                  <c:v>1.6000000000000003</c:v>
                </c:pt>
                <c:pt idx="32">
                  <c:v>1.7000000000000004</c:v>
                </c:pt>
                <c:pt idx="33">
                  <c:v>1.8000000000000005</c:v>
                </c:pt>
                <c:pt idx="34">
                  <c:v>1.9000000000000006</c:v>
                </c:pt>
                <c:pt idx="35">
                  <c:v>2.0000000000000004</c:v>
                </c:pt>
                <c:pt idx="36">
                  <c:v>2.1000000000000005</c:v>
                </c:pt>
                <c:pt idx="37">
                  <c:v>2.2000000000000006</c:v>
                </c:pt>
                <c:pt idx="38">
                  <c:v>2.3000000000000007</c:v>
                </c:pt>
                <c:pt idx="39">
                  <c:v>2.4000000000000008</c:v>
                </c:pt>
                <c:pt idx="40">
                  <c:v>2.5000000000000009</c:v>
                </c:pt>
                <c:pt idx="41">
                  <c:v>2.600000000000001</c:v>
                </c:pt>
                <c:pt idx="42">
                  <c:v>2.7000000000000011</c:v>
                </c:pt>
                <c:pt idx="43">
                  <c:v>2.8000000000000012</c:v>
                </c:pt>
                <c:pt idx="44">
                  <c:v>2.9000000000000012</c:v>
                </c:pt>
                <c:pt idx="45">
                  <c:v>3.0000000000000013</c:v>
                </c:pt>
                <c:pt idx="46">
                  <c:v>3.1000000000000014</c:v>
                </c:pt>
                <c:pt idx="47">
                  <c:v>3.2000000000000015</c:v>
                </c:pt>
                <c:pt idx="48">
                  <c:v>3.3000000000000016</c:v>
                </c:pt>
                <c:pt idx="49">
                  <c:v>3.4000000000000017</c:v>
                </c:pt>
                <c:pt idx="50">
                  <c:v>3.5000000000000018</c:v>
                </c:pt>
                <c:pt idx="51">
                  <c:v>3.6000000000000019</c:v>
                </c:pt>
                <c:pt idx="52">
                  <c:v>3.700000000000002</c:v>
                </c:pt>
                <c:pt idx="53">
                  <c:v>3.800000000000002</c:v>
                </c:pt>
                <c:pt idx="54">
                  <c:v>3.9000000000000021</c:v>
                </c:pt>
                <c:pt idx="55">
                  <c:v>4.0000000000000018</c:v>
                </c:pt>
                <c:pt idx="56">
                  <c:v>4.1000000000000014</c:v>
                </c:pt>
                <c:pt idx="57">
                  <c:v>4.2000000000000011</c:v>
                </c:pt>
                <c:pt idx="58">
                  <c:v>4.3000000000000007</c:v>
                </c:pt>
                <c:pt idx="59">
                  <c:v>4.4000000000000004</c:v>
                </c:pt>
                <c:pt idx="60">
                  <c:v>4.5</c:v>
                </c:pt>
                <c:pt idx="61">
                  <c:v>4.5999999999999996</c:v>
                </c:pt>
                <c:pt idx="62">
                  <c:v>4.6999999999999993</c:v>
                </c:pt>
                <c:pt idx="63">
                  <c:v>4.7999999999999989</c:v>
                </c:pt>
                <c:pt idx="64">
                  <c:v>4.8999999999999986</c:v>
                </c:pt>
                <c:pt idx="65">
                  <c:v>4.9999999999999982</c:v>
                </c:pt>
                <c:pt idx="66">
                  <c:v>5.0999999999999979</c:v>
                </c:pt>
                <c:pt idx="67">
                  <c:v>5.1999999999999975</c:v>
                </c:pt>
                <c:pt idx="68">
                  <c:v>5.2999999999999972</c:v>
                </c:pt>
                <c:pt idx="69">
                  <c:v>5.3999999999999968</c:v>
                </c:pt>
                <c:pt idx="70">
                  <c:v>5.4999999999999964</c:v>
                </c:pt>
                <c:pt idx="71">
                  <c:v>5.5999999999999961</c:v>
                </c:pt>
                <c:pt idx="72">
                  <c:v>5.6999999999999957</c:v>
                </c:pt>
                <c:pt idx="73">
                  <c:v>5.7999999999999954</c:v>
                </c:pt>
                <c:pt idx="74">
                  <c:v>5.899999999999995</c:v>
                </c:pt>
                <c:pt idx="75">
                  <c:v>5.9999999999999947</c:v>
                </c:pt>
                <c:pt idx="76">
                  <c:v>6.0999999999999943</c:v>
                </c:pt>
                <c:pt idx="77">
                  <c:v>6.199999999999994</c:v>
                </c:pt>
                <c:pt idx="78">
                  <c:v>6.2999999999999936</c:v>
                </c:pt>
                <c:pt idx="79">
                  <c:v>6.3999999999999932</c:v>
                </c:pt>
                <c:pt idx="80">
                  <c:v>6.4999999999999929</c:v>
                </c:pt>
                <c:pt idx="81">
                  <c:v>6.5999999999999925</c:v>
                </c:pt>
                <c:pt idx="82">
                  <c:v>6.6999999999999922</c:v>
                </c:pt>
                <c:pt idx="83">
                  <c:v>6.7999999999999918</c:v>
                </c:pt>
                <c:pt idx="84">
                  <c:v>6.8999999999999915</c:v>
                </c:pt>
                <c:pt idx="85">
                  <c:v>6.9999999999999911</c:v>
                </c:pt>
                <c:pt idx="86">
                  <c:v>7.0999999999999908</c:v>
                </c:pt>
                <c:pt idx="87">
                  <c:v>7.1999999999999904</c:v>
                </c:pt>
                <c:pt idx="88">
                  <c:v>7.2999999999999901</c:v>
                </c:pt>
                <c:pt idx="89">
                  <c:v>7.3999999999999897</c:v>
                </c:pt>
                <c:pt idx="90">
                  <c:v>7.4999999999999893</c:v>
                </c:pt>
                <c:pt idx="91">
                  <c:v>7.599999999999989</c:v>
                </c:pt>
                <c:pt idx="92">
                  <c:v>7.6999999999999886</c:v>
                </c:pt>
                <c:pt idx="93">
                  <c:v>7.7999999999999883</c:v>
                </c:pt>
                <c:pt idx="94">
                  <c:v>7.8999999999999879</c:v>
                </c:pt>
                <c:pt idx="95">
                  <c:v>7.9999999999999876</c:v>
                </c:pt>
                <c:pt idx="96">
                  <c:v>8.0999999999999872</c:v>
                </c:pt>
                <c:pt idx="97">
                  <c:v>8.1999999999999869</c:v>
                </c:pt>
                <c:pt idx="98">
                  <c:v>8.2999999999999865</c:v>
                </c:pt>
                <c:pt idx="99">
                  <c:v>8.3999999999999861</c:v>
                </c:pt>
                <c:pt idx="100">
                  <c:v>8.4999999999999858</c:v>
                </c:pt>
                <c:pt idx="101">
                  <c:v>8.5999999999999854</c:v>
                </c:pt>
                <c:pt idx="102">
                  <c:v>8.6999999999999851</c:v>
                </c:pt>
                <c:pt idx="103">
                  <c:v>8.7999999999999847</c:v>
                </c:pt>
                <c:pt idx="104">
                  <c:v>8.8999999999999844</c:v>
                </c:pt>
                <c:pt idx="105">
                  <c:v>8.999999999999984</c:v>
                </c:pt>
                <c:pt idx="106">
                  <c:v>9.0999999999999837</c:v>
                </c:pt>
                <c:pt idx="107">
                  <c:v>9.1999999999999833</c:v>
                </c:pt>
                <c:pt idx="108">
                  <c:v>9.2999999999999829</c:v>
                </c:pt>
                <c:pt idx="109">
                  <c:v>9.3999999999999826</c:v>
                </c:pt>
                <c:pt idx="110">
                  <c:v>9.4999999999999822</c:v>
                </c:pt>
                <c:pt idx="111">
                  <c:v>9.5999999999999819</c:v>
                </c:pt>
                <c:pt idx="112">
                  <c:v>9.6999999999999815</c:v>
                </c:pt>
                <c:pt idx="113">
                  <c:v>9.7999999999999812</c:v>
                </c:pt>
                <c:pt idx="114">
                  <c:v>9.8999999999999808</c:v>
                </c:pt>
                <c:pt idx="115">
                  <c:v>9.9999999999999805</c:v>
                </c:pt>
                <c:pt idx="116">
                  <c:v>10.09999999999998</c:v>
                </c:pt>
                <c:pt idx="117">
                  <c:v>10.19999999999998</c:v>
                </c:pt>
                <c:pt idx="118">
                  <c:v>10.299999999999979</c:v>
                </c:pt>
                <c:pt idx="119">
                  <c:v>10.399999999999979</c:v>
                </c:pt>
                <c:pt idx="120">
                  <c:v>10.499999999999979</c:v>
                </c:pt>
                <c:pt idx="121">
                  <c:v>10.599999999999978</c:v>
                </c:pt>
                <c:pt idx="122">
                  <c:v>10.699999999999978</c:v>
                </c:pt>
                <c:pt idx="123">
                  <c:v>10.799999999999978</c:v>
                </c:pt>
                <c:pt idx="124">
                  <c:v>10.899999999999977</c:v>
                </c:pt>
                <c:pt idx="125">
                  <c:v>10.999999999999977</c:v>
                </c:pt>
                <c:pt idx="126">
                  <c:v>11.099999999999977</c:v>
                </c:pt>
                <c:pt idx="127">
                  <c:v>11.199999999999976</c:v>
                </c:pt>
                <c:pt idx="128">
                  <c:v>11.299999999999976</c:v>
                </c:pt>
                <c:pt idx="129">
                  <c:v>11.399999999999975</c:v>
                </c:pt>
                <c:pt idx="130">
                  <c:v>11.499999999999975</c:v>
                </c:pt>
                <c:pt idx="131">
                  <c:v>11.599999999999975</c:v>
                </c:pt>
                <c:pt idx="132">
                  <c:v>11.699999999999974</c:v>
                </c:pt>
                <c:pt idx="133">
                  <c:v>11.799999999999974</c:v>
                </c:pt>
                <c:pt idx="134">
                  <c:v>11.899999999999974</c:v>
                </c:pt>
                <c:pt idx="135">
                  <c:v>11.999999999999973</c:v>
                </c:pt>
                <c:pt idx="136">
                  <c:v>12.099999999999973</c:v>
                </c:pt>
                <c:pt idx="137">
                  <c:v>12.199999999999973</c:v>
                </c:pt>
                <c:pt idx="138">
                  <c:v>12.299999999999972</c:v>
                </c:pt>
                <c:pt idx="139">
                  <c:v>12.399999999999972</c:v>
                </c:pt>
                <c:pt idx="140">
                  <c:v>12.499999999999972</c:v>
                </c:pt>
                <c:pt idx="141">
                  <c:v>12.599999999999971</c:v>
                </c:pt>
                <c:pt idx="142">
                  <c:v>12.699999999999971</c:v>
                </c:pt>
                <c:pt idx="143">
                  <c:v>12.799999999999971</c:v>
                </c:pt>
                <c:pt idx="144">
                  <c:v>12.89999999999997</c:v>
                </c:pt>
                <c:pt idx="145">
                  <c:v>12.99999999999997</c:v>
                </c:pt>
                <c:pt idx="146">
                  <c:v>13.099999999999969</c:v>
                </c:pt>
                <c:pt idx="147">
                  <c:v>13.199999999999969</c:v>
                </c:pt>
                <c:pt idx="148">
                  <c:v>13.299999999999969</c:v>
                </c:pt>
                <c:pt idx="149">
                  <c:v>13.399999999999968</c:v>
                </c:pt>
                <c:pt idx="150">
                  <c:v>13.499999999999968</c:v>
                </c:pt>
                <c:pt idx="151">
                  <c:v>13.599999999999968</c:v>
                </c:pt>
                <c:pt idx="152">
                  <c:v>13.699999999999967</c:v>
                </c:pt>
                <c:pt idx="153">
                  <c:v>13.799999999999967</c:v>
                </c:pt>
                <c:pt idx="154">
                  <c:v>13.899999999999967</c:v>
                </c:pt>
                <c:pt idx="155">
                  <c:v>13.999999999999966</c:v>
                </c:pt>
                <c:pt idx="156">
                  <c:v>14.099999999999966</c:v>
                </c:pt>
                <c:pt idx="157">
                  <c:v>14.199999999999966</c:v>
                </c:pt>
                <c:pt idx="158">
                  <c:v>14.299999999999965</c:v>
                </c:pt>
                <c:pt idx="159">
                  <c:v>14.399999999999965</c:v>
                </c:pt>
                <c:pt idx="160">
                  <c:v>14.499999999999964</c:v>
                </c:pt>
                <c:pt idx="161">
                  <c:v>14.599999999999964</c:v>
                </c:pt>
                <c:pt idx="162">
                  <c:v>14.699999999999964</c:v>
                </c:pt>
                <c:pt idx="163">
                  <c:v>14.799999999999963</c:v>
                </c:pt>
                <c:pt idx="164">
                  <c:v>14.899999999999963</c:v>
                </c:pt>
                <c:pt idx="165">
                  <c:v>14.999999999999963</c:v>
                </c:pt>
                <c:pt idx="166">
                  <c:v>15.099999999999962</c:v>
                </c:pt>
                <c:pt idx="167">
                  <c:v>15.199999999999962</c:v>
                </c:pt>
                <c:pt idx="168">
                  <c:v>15.299999999999962</c:v>
                </c:pt>
                <c:pt idx="169">
                  <c:v>15.399999999999961</c:v>
                </c:pt>
                <c:pt idx="170">
                  <c:v>15.499999999999961</c:v>
                </c:pt>
                <c:pt idx="171">
                  <c:v>15.599999999999961</c:v>
                </c:pt>
                <c:pt idx="172">
                  <c:v>15.69999999999996</c:v>
                </c:pt>
                <c:pt idx="173">
                  <c:v>15.79999999999996</c:v>
                </c:pt>
                <c:pt idx="174">
                  <c:v>15.899999999999959</c:v>
                </c:pt>
                <c:pt idx="175">
                  <c:v>15.999999999999959</c:v>
                </c:pt>
                <c:pt idx="176">
                  <c:v>16.099999999999959</c:v>
                </c:pt>
                <c:pt idx="177">
                  <c:v>16.19999999999996</c:v>
                </c:pt>
                <c:pt idx="178">
                  <c:v>16.299999999999962</c:v>
                </c:pt>
                <c:pt idx="179">
                  <c:v>16.399999999999963</c:v>
                </c:pt>
                <c:pt idx="180">
                  <c:v>16.499999999999964</c:v>
                </c:pt>
                <c:pt idx="181">
                  <c:v>16.599999999999966</c:v>
                </c:pt>
                <c:pt idx="182">
                  <c:v>16.699999999999967</c:v>
                </c:pt>
                <c:pt idx="183">
                  <c:v>16.799999999999969</c:v>
                </c:pt>
                <c:pt idx="184">
                  <c:v>16.89999999999997</c:v>
                </c:pt>
                <c:pt idx="185">
                  <c:v>16.999999999999972</c:v>
                </c:pt>
                <c:pt idx="186">
                  <c:v>17.099999999999973</c:v>
                </c:pt>
                <c:pt idx="187">
                  <c:v>17.199999999999974</c:v>
                </c:pt>
                <c:pt idx="188">
                  <c:v>17.299999999999976</c:v>
                </c:pt>
                <c:pt idx="189">
                  <c:v>17.399999999999977</c:v>
                </c:pt>
                <c:pt idx="190">
                  <c:v>17.499999999999979</c:v>
                </c:pt>
                <c:pt idx="191">
                  <c:v>17.59999999999998</c:v>
                </c:pt>
                <c:pt idx="192">
                  <c:v>17.699999999999982</c:v>
                </c:pt>
                <c:pt idx="193">
                  <c:v>17.799999999999983</c:v>
                </c:pt>
                <c:pt idx="194">
                  <c:v>17.899999999999984</c:v>
                </c:pt>
                <c:pt idx="195">
                  <c:v>17.999999999999986</c:v>
                </c:pt>
                <c:pt idx="196">
                  <c:v>18.099999999999987</c:v>
                </c:pt>
                <c:pt idx="197">
                  <c:v>18.199999999999989</c:v>
                </c:pt>
                <c:pt idx="198">
                  <c:v>18.29999999999999</c:v>
                </c:pt>
                <c:pt idx="199">
                  <c:v>18.399999999999991</c:v>
                </c:pt>
                <c:pt idx="200">
                  <c:v>18.499999999999993</c:v>
                </c:pt>
                <c:pt idx="201">
                  <c:v>18.599999999999994</c:v>
                </c:pt>
                <c:pt idx="202">
                  <c:v>18.699999999999996</c:v>
                </c:pt>
                <c:pt idx="203">
                  <c:v>18.799999999999997</c:v>
                </c:pt>
                <c:pt idx="204">
                  <c:v>18.899999999999999</c:v>
                </c:pt>
                <c:pt idx="205">
                  <c:v>19</c:v>
                </c:pt>
                <c:pt idx="206">
                  <c:v>19.100000000000001</c:v>
                </c:pt>
                <c:pt idx="207">
                  <c:v>19.200000000000003</c:v>
                </c:pt>
                <c:pt idx="208">
                  <c:v>19.300000000000004</c:v>
                </c:pt>
                <c:pt idx="209">
                  <c:v>19.400000000000006</c:v>
                </c:pt>
                <c:pt idx="210">
                  <c:v>19.500000000000007</c:v>
                </c:pt>
                <c:pt idx="211">
                  <c:v>19.600000000000009</c:v>
                </c:pt>
                <c:pt idx="212">
                  <c:v>19.70000000000001</c:v>
                </c:pt>
                <c:pt idx="213">
                  <c:v>19.800000000000011</c:v>
                </c:pt>
                <c:pt idx="214">
                  <c:v>19.900000000000013</c:v>
                </c:pt>
                <c:pt idx="215">
                  <c:v>20.000000000000014</c:v>
                </c:pt>
                <c:pt idx="216">
                  <c:v>20.100000000000016</c:v>
                </c:pt>
                <c:pt idx="217">
                  <c:v>20.200000000000017</c:v>
                </c:pt>
                <c:pt idx="218">
                  <c:v>20.300000000000018</c:v>
                </c:pt>
                <c:pt idx="219">
                  <c:v>20.40000000000002</c:v>
                </c:pt>
                <c:pt idx="220">
                  <c:v>20.500000000000021</c:v>
                </c:pt>
                <c:pt idx="221">
                  <c:v>20.600000000000023</c:v>
                </c:pt>
                <c:pt idx="222">
                  <c:v>20.700000000000024</c:v>
                </c:pt>
                <c:pt idx="223">
                  <c:v>20.800000000000026</c:v>
                </c:pt>
                <c:pt idx="224">
                  <c:v>20.900000000000027</c:v>
                </c:pt>
                <c:pt idx="225">
                  <c:v>21.000000000000028</c:v>
                </c:pt>
                <c:pt idx="226">
                  <c:v>21.10000000000003</c:v>
                </c:pt>
                <c:pt idx="227">
                  <c:v>21.200000000000031</c:v>
                </c:pt>
                <c:pt idx="228">
                  <c:v>21.300000000000033</c:v>
                </c:pt>
                <c:pt idx="229">
                  <c:v>21.400000000000034</c:v>
                </c:pt>
                <c:pt idx="230">
                  <c:v>21.500000000000036</c:v>
                </c:pt>
                <c:pt idx="231">
                  <c:v>21.600000000000037</c:v>
                </c:pt>
                <c:pt idx="232">
                  <c:v>21.700000000000038</c:v>
                </c:pt>
                <c:pt idx="233">
                  <c:v>21.80000000000004</c:v>
                </c:pt>
                <c:pt idx="234">
                  <c:v>21.900000000000041</c:v>
                </c:pt>
                <c:pt idx="235">
                  <c:v>22.000000000000043</c:v>
                </c:pt>
                <c:pt idx="236">
                  <c:v>22.100000000000044</c:v>
                </c:pt>
                <c:pt idx="237">
                  <c:v>22.200000000000045</c:v>
                </c:pt>
                <c:pt idx="238">
                  <c:v>22.300000000000047</c:v>
                </c:pt>
                <c:pt idx="239">
                  <c:v>22.400000000000048</c:v>
                </c:pt>
                <c:pt idx="240">
                  <c:v>22.50000000000005</c:v>
                </c:pt>
                <c:pt idx="241">
                  <c:v>22.600000000000051</c:v>
                </c:pt>
                <c:pt idx="242">
                  <c:v>22.700000000000053</c:v>
                </c:pt>
                <c:pt idx="243">
                  <c:v>22.800000000000054</c:v>
                </c:pt>
                <c:pt idx="244">
                  <c:v>22.900000000000055</c:v>
                </c:pt>
                <c:pt idx="245">
                  <c:v>23.000000000000057</c:v>
                </c:pt>
                <c:pt idx="246">
                  <c:v>23.100000000000058</c:v>
                </c:pt>
                <c:pt idx="247">
                  <c:v>23.20000000000006</c:v>
                </c:pt>
                <c:pt idx="248">
                  <c:v>23.300000000000061</c:v>
                </c:pt>
                <c:pt idx="249">
                  <c:v>23.400000000000063</c:v>
                </c:pt>
                <c:pt idx="250">
                  <c:v>23.500000000000064</c:v>
                </c:pt>
                <c:pt idx="251">
                  <c:v>23.600000000000065</c:v>
                </c:pt>
                <c:pt idx="252">
                  <c:v>23.700000000000067</c:v>
                </c:pt>
                <c:pt idx="253">
                  <c:v>23.800000000000068</c:v>
                </c:pt>
                <c:pt idx="254">
                  <c:v>23.90000000000007</c:v>
                </c:pt>
                <c:pt idx="255">
                  <c:v>24.000000000000071</c:v>
                </c:pt>
                <c:pt idx="256">
                  <c:v>24.100000000000072</c:v>
                </c:pt>
                <c:pt idx="257">
                  <c:v>24.200000000000074</c:v>
                </c:pt>
                <c:pt idx="258">
                  <c:v>24.300000000000075</c:v>
                </c:pt>
                <c:pt idx="259">
                  <c:v>24.400000000000077</c:v>
                </c:pt>
                <c:pt idx="260">
                  <c:v>24.500000000000078</c:v>
                </c:pt>
                <c:pt idx="261">
                  <c:v>24.60000000000008</c:v>
                </c:pt>
                <c:pt idx="262">
                  <c:v>24.700000000000081</c:v>
                </c:pt>
                <c:pt idx="263">
                  <c:v>24.800000000000082</c:v>
                </c:pt>
                <c:pt idx="264">
                  <c:v>24.900000000000084</c:v>
                </c:pt>
                <c:pt idx="265">
                  <c:v>25.000000000000085</c:v>
                </c:pt>
                <c:pt idx="266">
                  <c:v>25.100000000000087</c:v>
                </c:pt>
                <c:pt idx="267">
                  <c:v>25.200000000000088</c:v>
                </c:pt>
                <c:pt idx="268">
                  <c:v>25.30000000000009</c:v>
                </c:pt>
                <c:pt idx="269">
                  <c:v>25.400000000000091</c:v>
                </c:pt>
                <c:pt idx="270">
                  <c:v>25.500000000000092</c:v>
                </c:pt>
                <c:pt idx="271">
                  <c:v>25.600000000000094</c:v>
                </c:pt>
                <c:pt idx="272">
                  <c:v>25.700000000000095</c:v>
                </c:pt>
                <c:pt idx="273">
                  <c:v>25.800000000000097</c:v>
                </c:pt>
                <c:pt idx="274">
                  <c:v>25.900000000000098</c:v>
                </c:pt>
                <c:pt idx="275">
                  <c:v>26.000000000000099</c:v>
                </c:pt>
                <c:pt idx="276">
                  <c:v>26.100000000000101</c:v>
                </c:pt>
                <c:pt idx="277">
                  <c:v>26.200000000000102</c:v>
                </c:pt>
                <c:pt idx="278">
                  <c:v>26.300000000000104</c:v>
                </c:pt>
                <c:pt idx="279">
                  <c:v>26.400000000000105</c:v>
                </c:pt>
                <c:pt idx="280">
                  <c:v>26.500000000000107</c:v>
                </c:pt>
                <c:pt idx="281">
                  <c:v>26.600000000000108</c:v>
                </c:pt>
                <c:pt idx="282">
                  <c:v>26.700000000000109</c:v>
                </c:pt>
                <c:pt idx="283">
                  <c:v>26.800000000000111</c:v>
                </c:pt>
                <c:pt idx="284">
                  <c:v>26.900000000000112</c:v>
                </c:pt>
                <c:pt idx="285">
                  <c:v>27.000000000000114</c:v>
                </c:pt>
                <c:pt idx="286">
                  <c:v>27.100000000000115</c:v>
                </c:pt>
                <c:pt idx="287">
                  <c:v>27.200000000000117</c:v>
                </c:pt>
                <c:pt idx="288">
                  <c:v>27.300000000000118</c:v>
                </c:pt>
                <c:pt idx="289">
                  <c:v>27.400000000000119</c:v>
                </c:pt>
                <c:pt idx="290">
                  <c:v>27.500000000000121</c:v>
                </c:pt>
                <c:pt idx="291">
                  <c:v>27.600000000000122</c:v>
                </c:pt>
                <c:pt idx="292">
                  <c:v>27.700000000000124</c:v>
                </c:pt>
                <c:pt idx="293">
                  <c:v>27.800000000000125</c:v>
                </c:pt>
                <c:pt idx="294">
                  <c:v>27.900000000000126</c:v>
                </c:pt>
                <c:pt idx="295">
                  <c:v>28.000000000000128</c:v>
                </c:pt>
                <c:pt idx="296">
                  <c:v>28.100000000000129</c:v>
                </c:pt>
                <c:pt idx="297">
                  <c:v>28.200000000000131</c:v>
                </c:pt>
                <c:pt idx="298">
                  <c:v>28.300000000000132</c:v>
                </c:pt>
                <c:pt idx="299">
                  <c:v>28.400000000000134</c:v>
                </c:pt>
                <c:pt idx="300">
                  <c:v>28.500000000000135</c:v>
                </c:pt>
                <c:pt idx="301">
                  <c:v>28.600000000000136</c:v>
                </c:pt>
                <c:pt idx="302">
                  <c:v>28.700000000000138</c:v>
                </c:pt>
                <c:pt idx="303">
                  <c:v>28.800000000000139</c:v>
                </c:pt>
                <c:pt idx="304">
                  <c:v>28.900000000000141</c:v>
                </c:pt>
                <c:pt idx="305">
                  <c:v>29.000000000000142</c:v>
                </c:pt>
                <c:pt idx="306">
                  <c:v>29.100000000000144</c:v>
                </c:pt>
                <c:pt idx="307">
                  <c:v>29.200000000000145</c:v>
                </c:pt>
                <c:pt idx="308">
                  <c:v>29.300000000000146</c:v>
                </c:pt>
                <c:pt idx="309">
                  <c:v>29.400000000000148</c:v>
                </c:pt>
                <c:pt idx="310">
                  <c:v>29.500000000000149</c:v>
                </c:pt>
                <c:pt idx="311">
                  <c:v>29.600000000000151</c:v>
                </c:pt>
                <c:pt idx="312">
                  <c:v>29.700000000000152</c:v>
                </c:pt>
                <c:pt idx="313">
                  <c:v>29.800000000000153</c:v>
                </c:pt>
                <c:pt idx="314">
                  <c:v>29.900000000000155</c:v>
                </c:pt>
                <c:pt idx="315">
                  <c:v>30.000000000000156</c:v>
                </c:pt>
                <c:pt idx="316">
                  <c:v>30.100000000000158</c:v>
                </c:pt>
                <c:pt idx="317">
                  <c:v>30.200000000000159</c:v>
                </c:pt>
                <c:pt idx="318">
                  <c:v>30.300000000000161</c:v>
                </c:pt>
                <c:pt idx="319">
                  <c:v>30.400000000000162</c:v>
                </c:pt>
                <c:pt idx="320">
                  <c:v>30.500000000000163</c:v>
                </c:pt>
                <c:pt idx="321">
                  <c:v>30.600000000000165</c:v>
                </c:pt>
                <c:pt idx="322">
                  <c:v>30.700000000000166</c:v>
                </c:pt>
                <c:pt idx="323">
                  <c:v>30.800000000000168</c:v>
                </c:pt>
                <c:pt idx="324">
                  <c:v>30.900000000000169</c:v>
                </c:pt>
                <c:pt idx="325">
                  <c:v>31.000000000000171</c:v>
                </c:pt>
                <c:pt idx="326">
                  <c:v>31.100000000000172</c:v>
                </c:pt>
                <c:pt idx="327">
                  <c:v>31.200000000000173</c:v>
                </c:pt>
                <c:pt idx="328">
                  <c:v>31.300000000000175</c:v>
                </c:pt>
                <c:pt idx="329">
                  <c:v>31.400000000000176</c:v>
                </c:pt>
                <c:pt idx="330">
                  <c:v>31.500000000000178</c:v>
                </c:pt>
                <c:pt idx="331">
                  <c:v>31.600000000000179</c:v>
                </c:pt>
                <c:pt idx="332">
                  <c:v>31.70000000000018</c:v>
                </c:pt>
                <c:pt idx="333">
                  <c:v>31.800000000000182</c:v>
                </c:pt>
                <c:pt idx="334">
                  <c:v>31.900000000000183</c:v>
                </c:pt>
                <c:pt idx="335">
                  <c:v>32.000000000000185</c:v>
                </c:pt>
                <c:pt idx="336">
                  <c:v>32.100000000000186</c:v>
                </c:pt>
                <c:pt idx="337">
                  <c:v>32.200000000000188</c:v>
                </c:pt>
                <c:pt idx="338">
                  <c:v>32.300000000000189</c:v>
                </c:pt>
                <c:pt idx="339">
                  <c:v>32.40000000000019</c:v>
                </c:pt>
                <c:pt idx="340">
                  <c:v>32.500000000000192</c:v>
                </c:pt>
                <c:pt idx="341">
                  <c:v>32.600000000000193</c:v>
                </c:pt>
                <c:pt idx="342">
                  <c:v>32.700000000000195</c:v>
                </c:pt>
                <c:pt idx="343">
                  <c:v>32.800000000000196</c:v>
                </c:pt>
                <c:pt idx="344">
                  <c:v>32.900000000000198</c:v>
                </c:pt>
                <c:pt idx="345">
                  <c:v>33.000000000000199</c:v>
                </c:pt>
                <c:pt idx="346">
                  <c:v>33.1000000000002</c:v>
                </c:pt>
                <c:pt idx="347">
                  <c:v>33.200000000000202</c:v>
                </c:pt>
                <c:pt idx="348">
                  <c:v>33.300000000000203</c:v>
                </c:pt>
                <c:pt idx="349">
                  <c:v>33.400000000000205</c:v>
                </c:pt>
                <c:pt idx="350">
                  <c:v>33.500000000000206</c:v>
                </c:pt>
                <c:pt idx="351">
                  <c:v>33.600000000000207</c:v>
                </c:pt>
                <c:pt idx="352">
                  <c:v>33.700000000000209</c:v>
                </c:pt>
                <c:pt idx="353">
                  <c:v>33.80000000000021</c:v>
                </c:pt>
                <c:pt idx="354">
                  <c:v>33.900000000000212</c:v>
                </c:pt>
                <c:pt idx="355">
                  <c:v>34.000000000000213</c:v>
                </c:pt>
                <c:pt idx="356">
                  <c:v>34.100000000000215</c:v>
                </c:pt>
                <c:pt idx="357">
                  <c:v>34.200000000000216</c:v>
                </c:pt>
                <c:pt idx="358">
                  <c:v>34.300000000000217</c:v>
                </c:pt>
                <c:pt idx="359">
                  <c:v>34.400000000000219</c:v>
                </c:pt>
                <c:pt idx="360">
                  <c:v>34.50000000000022</c:v>
                </c:pt>
                <c:pt idx="361">
                  <c:v>34.600000000000222</c:v>
                </c:pt>
                <c:pt idx="362">
                  <c:v>34.700000000000223</c:v>
                </c:pt>
                <c:pt idx="363">
                  <c:v>34.800000000000225</c:v>
                </c:pt>
                <c:pt idx="364">
                  <c:v>34.900000000000226</c:v>
                </c:pt>
                <c:pt idx="365">
                  <c:v>35.000000000000227</c:v>
                </c:pt>
                <c:pt idx="366">
                  <c:v>35.100000000000229</c:v>
                </c:pt>
                <c:pt idx="367">
                  <c:v>35.20000000000023</c:v>
                </c:pt>
                <c:pt idx="368">
                  <c:v>35.300000000000232</c:v>
                </c:pt>
                <c:pt idx="369">
                  <c:v>35.400000000000233</c:v>
                </c:pt>
                <c:pt idx="370">
                  <c:v>35.500000000000234</c:v>
                </c:pt>
                <c:pt idx="371">
                  <c:v>35.600000000000236</c:v>
                </c:pt>
                <c:pt idx="372">
                  <c:v>35.700000000000237</c:v>
                </c:pt>
                <c:pt idx="373">
                  <c:v>35.800000000000239</c:v>
                </c:pt>
                <c:pt idx="374">
                  <c:v>35.90000000000024</c:v>
                </c:pt>
                <c:pt idx="375">
                  <c:v>36.000000000000242</c:v>
                </c:pt>
                <c:pt idx="376">
                  <c:v>36.100000000000243</c:v>
                </c:pt>
                <c:pt idx="377">
                  <c:v>36.200000000000244</c:v>
                </c:pt>
                <c:pt idx="378">
                  <c:v>36.300000000000246</c:v>
                </c:pt>
                <c:pt idx="379">
                  <c:v>36.400000000000247</c:v>
                </c:pt>
                <c:pt idx="380">
                  <c:v>36.500000000000249</c:v>
                </c:pt>
                <c:pt idx="381">
                  <c:v>36.60000000000025</c:v>
                </c:pt>
                <c:pt idx="382">
                  <c:v>36.700000000000252</c:v>
                </c:pt>
                <c:pt idx="383">
                  <c:v>36.800000000000253</c:v>
                </c:pt>
                <c:pt idx="384">
                  <c:v>36.900000000000254</c:v>
                </c:pt>
                <c:pt idx="385">
                  <c:v>37.000000000000256</c:v>
                </c:pt>
                <c:pt idx="386">
                  <c:v>37.100000000000257</c:v>
                </c:pt>
                <c:pt idx="387">
                  <c:v>37.200000000000259</c:v>
                </c:pt>
                <c:pt idx="388">
                  <c:v>37.30000000000026</c:v>
                </c:pt>
                <c:pt idx="389">
                  <c:v>37.400000000000261</c:v>
                </c:pt>
                <c:pt idx="390">
                  <c:v>37.500000000000263</c:v>
                </c:pt>
                <c:pt idx="391">
                  <c:v>37.600000000000264</c:v>
                </c:pt>
                <c:pt idx="392">
                  <c:v>37.700000000000266</c:v>
                </c:pt>
                <c:pt idx="393">
                  <c:v>37.800000000000267</c:v>
                </c:pt>
                <c:pt idx="394">
                  <c:v>37.900000000000269</c:v>
                </c:pt>
                <c:pt idx="395">
                  <c:v>38.00000000000027</c:v>
                </c:pt>
                <c:pt idx="396">
                  <c:v>38.100000000000271</c:v>
                </c:pt>
                <c:pt idx="397">
                  <c:v>38.200000000000273</c:v>
                </c:pt>
                <c:pt idx="398">
                  <c:v>38.300000000000274</c:v>
                </c:pt>
                <c:pt idx="399">
                  <c:v>38.400000000000276</c:v>
                </c:pt>
                <c:pt idx="400">
                  <c:v>38.500000000000277</c:v>
                </c:pt>
                <c:pt idx="401">
                  <c:v>38.600000000000279</c:v>
                </c:pt>
                <c:pt idx="402">
                  <c:v>38.70000000000028</c:v>
                </c:pt>
                <c:pt idx="403">
                  <c:v>38.800000000000281</c:v>
                </c:pt>
                <c:pt idx="404">
                  <c:v>38.900000000000283</c:v>
                </c:pt>
                <c:pt idx="405">
                  <c:v>39.000000000000284</c:v>
                </c:pt>
                <c:pt idx="406">
                  <c:v>39.100000000000286</c:v>
                </c:pt>
                <c:pt idx="407">
                  <c:v>39.200000000000287</c:v>
                </c:pt>
                <c:pt idx="408">
                  <c:v>39.300000000000288</c:v>
                </c:pt>
                <c:pt idx="409">
                  <c:v>39.40000000000029</c:v>
                </c:pt>
                <c:pt idx="410">
                  <c:v>39.500000000000291</c:v>
                </c:pt>
                <c:pt idx="411">
                  <c:v>39.600000000000293</c:v>
                </c:pt>
                <c:pt idx="412">
                  <c:v>39.700000000000294</c:v>
                </c:pt>
                <c:pt idx="413">
                  <c:v>39.800000000000296</c:v>
                </c:pt>
                <c:pt idx="414">
                  <c:v>39.900000000000297</c:v>
                </c:pt>
                <c:pt idx="415">
                  <c:v>40.000000000000298</c:v>
                </c:pt>
                <c:pt idx="416">
                  <c:v>40.1000000000003</c:v>
                </c:pt>
                <c:pt idx="417">
                  <c:v>40.200000000000301</c:v>
                </c:pt>
                <c:pt idx="418">
                  <c:v>40.300000000000303</c:v>
                </c:pt>
                <c:pt idx="419">
                  <c:v>40.400000000000304</c:v>
                </c:pt>
                <c:pt idx="420">
                  <c:v>40.500000000000306</c:v>
                </c:pt>
                <c:pt idx="421">
                  <c:v>40.600000000000307</c:v>
                </c:pt>
                <c:pt idx="422">
                  <c:v>40.700000000000308</c:v>
                </c:pt>
                <c:pt idx="423">
                  <c:v>40.80000000000031</c:v>
                </c:pt>
                <c:pt idx="424">
                  <c:v>40.900000000000311</c:v>
                </c:pt>
                <c:pt idx="425">
                  <c:v>41.000000000000313</c:v>
                </c:pt>
                <c:pt idx="426">
                  <c:v>41.100000000000314</c:v>
                </c:pt>
                <c:pt idx="427">
                  <c:v>41.200000000000315</c:v>
                </c:pt>
                <c:pt idx="428">
                  <c:v>41.300000000000317</c:v>
                </c:pt>
                <c:pt idx="429">
                  <c:v>41.400000000000318</c:v>
                </c:pt>
                <c:pt idx="430">
                  <c:v>41.50000000000032</c:v>
                </c:pt>
                <c:pt idx="431">
                  <c:v>41.600000000000321</c:v>
                </c:pt>
                <c:pt idx="432">
                  <c:v>41.700000000000323</c:v>
                </c:pt>
                <c:pt idx="433">
                  <c:v>41.800000000000324</c:v>
                </c:pt>
                <c:pt idx="434">
                  <c:v>41.900000000000325</c:v>
                </c:pt>
                <c:pt idx="435">
                  <c:v>42.000000000000327</c:v>
                </c:pt>
                <c:pt idx="436">
                  <c:v>42.100000000000328</c:v>
                </c:pt>
                <c:pt idx="437">
                  <c:v>42.20000000000033</c:v>
                </c:pt>
                <c:pt idx="438">
                  <c:v>42.300000000000331</c:v>
                </c:pt>
                <c:pt idx="439">
                  <c:v>42.400000000000333</c:v>
                </c:pt>
                <c:pt idx="440">
                  <c:v>42.500000000000334</c:v>
                </c:pt>
                <c:pt idx="441">
                  <c:v>42.600000000000335</c:v>
                </c:pt>
                <c:pt idx="442">
                  <c:v>42.700000000000337</c:v>
                </c:pt>
                <c:pt idx="443">
                  <c:v>42.800000000000338</c:v>
                </c:pt>
                <c:pt idx="444">
                  <c:v>42.90000000000034</c:v>
                </c:pt>
                <c:pt idx="445">
                  <c:v>43.000000000000341</c:v>
                </c:pt>
                <c:pt idx="446">
                  <c:v>43.100000000000342</c:v>
                </c:pt>
                <c:pt idx="447">
                  <c:v>43.200000000000344</c:v>
                </c:pt>
                <c:pt idx="448">
                  <c:v>43.300000000000345</c:v>
                </c:pt>
                <c:pt idx="449">
                  <c:v>43.400000000000347</c:v>
                </c:pt>
                <c:pt idx="450">
                  <c:v>43.500000000000348</c:v>
                </c:pt>
                <c:pt idx="451">
                  <c:v>43.60000000000035</c:v>
                </c:pt>
                <c:pt idx="452">
                  <c:v>43.700000000000351</c:v>
                </c:pt>
                <c:pt idx="453">
                  <c:v>43.800000000000352</c:v>
                </c:pt>
                <c:pt idx="454">
                  <c:v>43.900000000000354</c:v>
                </c:pt>
                <c:pt idx="455">
                  <c:v>44.000000000000355</c:v>
                </c:pt>
                <c:pt idx="456">
                  <c:v>44.100000000000357</c:v>
                </c:pt>
                <c:pt idx="457">
                  <c:v>44.200000000000358</c:v>
                </c:pt>
                <c:pt idx="458">
                  <c:v>44.30000000000036</c:v>
                </c:pt>
                <c:pt idx="459">
                  <c:v>44.400000000000361</c:v>
                </c:pt>
                <c:pt idx="460">
                  <c:v>44.500000000000362</c:v>
                </c:pt>
                <c:pt idx="461">
                  <c:v>44.600000000000364</c:v>
                </c:pt>
                <c:pt idx="462">
                  <c:v>44.700000000000365</c:v>
                </c:pt>
                <c:pt idx="463">
                  <c:v>44.800000000000367</c:v>
                </c:pt>
                <c:pt idx="464">
                  <c:v>44.900000000000368</c:v>
                </c:pt>
                <c:pt idx="465">
                  <c:v>45.000000000000369</c:v>
                </c:pt>
              </c:numCache>
            </c:numRef>
          </c:xVal>
          <c:yVal>
            <c:numRef>
              <c:f>Messwerte!$G$9:$G$474</c:f>
              <c:numCache>
                <c:formatCode>0.000</c:formatCode>
                <c:ptCount val="466"/>
                <c:pt idx="0">
                  <c:v>20.8</c:v>
                </c:pt>
                <c:pt idx="1">
                  <c:v>20.8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20.8</c:v>
                </c:pt>
                <c:pt idx="6">
                  <c:v>20.8</c:v>
                </c:pt>
                <c:pt idx="7">
                  <c:v>20.8</c:v>
                </c:pt>
                <c:pt idx="8">
                  <c:v>20.8</c:v>
                </c:pt>
                <c:pt idx="9">
                  <c:v>20.8</c:v>
                </c:pt>
                <c:pt idx="10">
                  <c:v>20.8</c:v>
                </c:pt>
                <c:pt idx="11">
                  <c:v>20.8</c:v>
                </c:pt>
                <c:pt idx="12">
                  <c:v>20.8</c:v>
                </c:pt>
                <c:pt idx="13">
                  <c:v>20.8</c:v>
                </c:pt>
                <c:pt idx="14">
                  <c:v>20.8</c:v>
                </c:pt>
                <c:pt idx="15">
                  <c:v>20.8</c:v>
                </c:pt>
                <c:pt idx="16">
                  <c:v>20.787060514920267</c:v>
                </c:pt>
                <c:pt idx="17">
                  <c:v>20.774628394307591</c:v>
                </c:pt>
                <c:pt idx="18">
                  <c:v>20.762683744116664</c:v>
                </c:pt>
                <c:pt idx="19">
                  <c:v>20.751207450358852</c:v>
                </c:pt>
                <c:pt idx="20">
                  <c:v>20.740181148515735</c:v>
                </c:pt>
                <c:pt idx="21">
                  <c:v>20.729587194151964</c:v>
                </c:pt>
                <c:pt idx="22">
                  <c:v>20.719408634680391</c:v>
                </c:pt>
                <c:pt idx="23">
                  <c:v>20.70962918223432</c:v>
                </c:pt>
                <c:pt idx="24">
                  <c:v>20.700233187603441</c:v>
                </c:pt>
                <c:pt idx="25">
                  <c:v>20.691205615191762</c:v>
                </c:pt>
                <c:pt idx="26">
                  <c:v>20.682532018957438</c:v>
                </c:pt>
                <c:pt idx="27">
                  <c:v>20.674198519296027</c:v>
                </c:pt>
                <c:pt idx="28">
                  <c:v>20.666191780830165</c:v>
                </c:pt>
                <c:pt idx="29">
                  <c:v>20.658498991070111</c:v>
                </c:pt>
                <c:pt idx="30">
                  <c:v>20.651107839911031</c:v>
                </c:pt>
                <c:pt idx="31">
                  <c:v>20.644006499934207</c:v>
                </c:pt>
                <c:pt idx="32">
                  <c:v>20.637183607480644</c:v>
                </c:pt>
                <c:pt idx="33">
                  <c:v>20.630628244466791</c:v>
                </c:pt>
                <c:pt idx="34">
                  <c:v>20.624329920913272</c:v>
                </c:pt>
                <c:pt idx="35">
                  <c:v>20.618278558158686</c:v>
                </c:pt>
                <c:pt idx="36">
                  <c:v>20.612464472731595</c:v>
                </c:pt>
                <c:pt idx="37">
                  <c:v>20.606878360854921</c:v>
                </c:pt>
                <c:pt idx="38">
                  <c:v>20.60151128355789</c:v>
                </c:pt>
                <c:pt idx="39">
                  <c:v>20.596354652371787</c:v>
                </c:pt>
                <c:pt idx="40">
                  <c:v>20.591400215586578</c:v>
                </c:pt>
                <c:pt idx="41">
                  <c:v>20.586640045046398</c:v>
                </c:pt>
                <c:pt idx="42">
                  <c:v>20.582066523462831</c:v>
                </c:pt>
                <c:pt idx="43">
                  <c:v>20.577672332225603</c:v>
                </c:pt>
                <c:pt idx="44">
                  <c:v>20.573450439691261</c:v>
                </c:pt>
                <c:pt idx="45">
                  <c:v>20.569394089931027</c:v>
                </c:pt>
                <c:pt idx="46">
                  <c:v>20.565496791919887</c:v>
                </c:pt>
                <c:pt idx="47">
                  <c:v>20.561752309149554</c:v>
                </c:pt>
                <c:pt idx="48">
                  <c:v>20.558154649648731</c:v>
                </c:pt>
                <c:pt idx="49">
                  <c:v>20.554698056394674</c:v>
                </c:pt>
                <c:pt idx="50">
                  <c:v>20.551376998100732</c:v>
                </c:pt>
                <c:pt idx="51">
                  <c:v>20.548186160365102</c:v>
                </c:pt>
                <c:pt idx="52">
                  <c:v>20.545120437166659</c:v>
                </c:pt>
                <c:pt idx="53">
                  <c:v>20.542174922694233</c:v>
                </c:pt>
                <c:pt idx="54">
                  <c:v>20.539344903496254</c:v>
                </c:pt>
                <c:pt idx="55">
                  <c:v>20.536625850938236</c:v>
                </c:pt>
                <c:pt idx="56">
                  <c:v>20.534013413955996</c:v>
                </c:pt>
                <c:pt idx="57">
                  <c:v>20.531503412093006</c:v>
                </c:pt>
                <c:pt idx="58">
                  <c:v>20.529091828810792</c:v>
                </c:pt>
                <c:pt idx="59">
                  <c:v>20.526774805061606</c:v>
                </c:pt>
                <c:pt idx="60">
                  <c:v>20.524548633113124</c:v>
                </c:pt>
                <c:pt idx="61">
                  <c:v>20.522409750615285</c:v>
                </c:pt>
                <c:pt idx="62">
                  <c:v>20.520354734899772</c:v>
                </c:pt>
                <c:pt idx="63">
                  <c:v>20.518380297503015</c:v>
                </c:pt>
                <c:pt idx="64">
                  <c:v>20.516483278903944</c:v>
                </c:pt>
                <c:pt idx="65">
                  <c:v>20.514660643468083</c:v>
                </c:pt>
                <c:pt idx="66">
                  <c:v>20.512909474589883</c:v>
                </c:pt>
                <c:pt idx="67">
                  <c:v>20.511226970025533</c:v>
                </c:pt>
                <c:pt idx="68">
                  <c:v>20.509610437408782</c:v>
                </c:pt>
                <c:pt idx="69">
                  <c:v>20.50805728994256</c:v>
                </c:pt>
                <c:pt idx="70">
                  <c:v>20.50656504225957</c:v>
                </c:pt>
                <c:pt idx="71">
                  <c:v>20.505131306445154</c:v>
                </c:pt>
                <c:pt idx="72">
                  <c:v>20.503753788216127</c:v>
                </c:pt>
                <c:pt idx="73">
                  <c:v>20.502430283249439</c:v>
                </c:pt>
                <c:pt idx="74">
                  <c:v>20.501158673654782</c:v>
                </c:pt>
                <c:pt idx="75">
                  <c:v>20.499936924585509</c:v>
                </c:pt>
                <c:pt idx="76">
                  <c:v>20.498763080982453</c:v>
                </c:pt>
                <c:pt idx="77">
                  <c:v>20.497635264445424</c:v>
                </c:pt>
                <c:pt idx="78">
                  <c:v>20.496551670227348</c:v>
                </c:pt>
                <c:pt idx="79">
                  <c:v>20.49551056434629</c:v>
                </c:pt>
                <c:pt idx="80">
                  <c:v>20.494510280810729</c:v>
                </c:pt>
                <c:pt idx="81">
                  <c:v>20.493549218953607</c:v>
                </c:pt>
                <c:pt idx="82">
                  <c:v>20.492625840870911</c:v>
                </c:pt>
                <c:pt idx="83">
                  <c:v>20.491738668960714</c:v>
                </c:pt>
                <c:pt idx="84">
                  <c:v>20.490886283558684</c:v>
                </c:pt>
                <c:pt idx="85">
                  <c:v>20.490067320666324</c:v>
                </c:pt>
                <c:pt idx="86">
                  <c:v>20.489280469768286</c:v>
                </c:pt>
                <c:pt idx="87">
                  <c:v>20.488524471735264</c:v>
                </c:pt>
                <c:pt idx="88">
                  <c:v>20.487798116809117</c:v>
                </c:pt>
                <c:pt idx="89">
                  <c:v>20.487100242667001</c:v>
                </c:pt>
                <c:pt idx="90">
                  <c:v>20.486429732561398</c:v>
                </c:pt>
                <c:pt idx="91">
                  <c:v>20.485785513533088</c:v>
                </c:pt>
                <c:pt idx="92">
                  <c:v>20.485166554694185</c:v>
                </c:pt>
                <c:pt idx="93">
                  <c:v>20.484571865578499</c:v>
                </c:pt>
                <c:pt idx="94">
                  <c:v>20.484000494556568</c:v>
                </c:pt>
                <c:pt idx="95">
                  <c:v>20.483451527312862</c:v>
                </c:pt>
                <c:pt idx="96">
                  <c:v>20.482924085382667</c:v>
                </c:pt>
                <c:pt idx="97">
                  <c:v>20.482417324746368</c:v>
                </c:pt>
                <c:pt idx="98">
                  <c:v>20.481930434478837</c:v>
                </c:pt>
                <c:pt idx="99">
                  <c:v>20.481462635451763</c:v>
                </c:pt>
                <c:pt idx="100">
                  <c:v>20.481013179086908</c:v>
                </c:pt>
                <c:pt idx="101">
                  <c:v>20.480581346158196</c:v>
                </c:pt>
                <c:pt idx="102">
                  <c:v>20.480166445640808</c:v>
                </c:pt>
                <c:pt idx="103">
                  <c:v>20.479767813605406</c:v>
                </c:pt>
                <c:pt idx="104">
                  <c:v>20.479384812155683</c:v>
                </c:pt>
                <c:pt idx="105">
                  <c:v>20.479016828407609</c:v>
                </c:pt>
                <c:pt idx="106">
                  <c:v>20.478663273508676</c:v>
                </c:pt>
                <c:pt idx="107">
                  <c:v>20.478323581695626</c:v>
                </c:pt>
                <c:pt idx="108">
                  <c:v>20.477997209389081</c:v>
                </c:pt>
                <c:pt idx="109">
                  <c:v>20.477683634323718</c:v>
                </c:pt>
                <c:pt idx="110">
                  <c:v>20.477382354712535</c:v>
                </c:pt>
                <c:pt idx="111">
                  <c:v>20.477092888443881</c:v>
                </c:pt>
                <c:pt idx="112">
                  <c:v>20.476814772309964</c:v>
                </c:pt>
                <c:pt idx="113">
                  <c:v>20.476547561265644</c:v>
                </c:pt>
                <c:pt idx="114">
                  <c:v>20.476290827716234</c:v>
                </c:pt>
                <c:pt idx="115">
                  <c:v>20.476044160833283</c:v>
                </c:pt>
                <c:pt idx="116">
                  <c:v>20.475807165897155</c:v>
                </c:pt>
                <c:pt idx="117">
                  <c:v>20.475579463665394</c:v>
                </c:pt>
                <c:pt idx="118">
                  <c:v>20.475360689765843</c:v>
                </c:pt>
                <c:pt idx="119">
                  <c:v>20.475150494113596</c:v>
                </c:pt>
                <c:pt idx="120">
                  <c:v>20.474948540350759</c:v>
                </c:pt>
                <c:pt idx="121">
                  <c:v>20.474754505308226</c:v>
                </c:pt>
                <c:pt idx="122">
                  <c:v>20.474568078488538</c:v>
                </c:pt>
                <c:pt idx="123">
                  <c:v>20.474388961569009</c:v>
                </c:pt>
                <c:pt idx="124">
                  <c:v>20.474216867924348</c:v>
                </c:pt>
                <c:pt idx="125">
                  <c:v>20.474051522168015</c:v>
                </c:pt>
                <c:pt idx="126">
                  <c:v>20.47389265971152</c:v>
                </c:pt>
                <c:pt idx="127">
                  <c:v>20.473740026341041</c:v>
                </c:pt>
                <c:pt idx="128">
                  <c:v>20.473593377810623</c:v>
                </c:pt>
                <c:pt idx="129">
                  <c:v>20.473452479451332</c:v>
                </c:pt>
                <c:pt idx="130">
                  <c:v>20.473317105795729</c:v>
                </c:pt>
                <c:pt idx="131">
                  <c:v>20.473187040217088</c:v>
                </c:pt>
                <c:pt idx="132">
                  <c:v>20.473062074582732</c:v>
                </c:pt>
                <c:pt idx="133">
                  <c:v>20.472942008920985</c:v>
                </c:pt>
                <c:pt idx="134">
                  <c:v>20.472826651101176</c:v>
                </c:pt>
                <c:pt idx="135">
                  <c:v>20.472715816526176</c:v>
                </c:pt>
                <c:pt idx="136">
                  <c:v>20.472609327837027</c:v>
                </c:pt>
                <c:pt idx="137">
                  <c:v>20.472507014629102</c:v>
                </c:pt>
                <c:pt idx="138">
                  <c:v>20.472408713179441</c:v>
                </c:pt>
                <c:pt idx="139">
                  <c:v>20.472314266184753</c:v>
                </c:pt>
                <c:pt idx="140">
                  <c:v>20.472223522509697</c:v>
                </c:pt>
                <c:pt idx="141">
                  <c:v>20.472136336945034</c:v>
                </c:pt>
                <c:pt idx="142">
                  <c:v>20.472052569975261</c:v>
                </c:pt>
                <c:pt idx="143">
                  <c:v>20.471972087555354</c:v>
                </c:pt>
                <c:pt idx="144">
                  <c:v>20.471894760896266</c:v>
                </c:pt>
                <c:pt idx="145">
                  <c:v>20.471820466258851</c:v>
                </c:pt>
                <c:pt idx="146">
                  <c:v>20.471749084755839</c:v>
                </c:pt>
                <c:pt idx="147">
                  <c:v>20.47168050216159</c:v>
                </c:pt>
                <c:pt idx="148">
                  <c:v>20.471614608729329</c:v>
                </c:pt>
                <c:pt idx="149">
                  <c:v>20.471551299015502</c:v>
                </c:pt>
                <c:pt idx="150">
                  <c:v>20.471490471711064</c:v>
                </c:pt>
                <c:pt idx="151">
                  <c:v>20.471432029479345</c:v>
                </c:pt>
                <c:pt idx="152">
                  <c:v>20.471375878800309</c:v>
                </c:pt>
                <c:pt idx="153">
                  <c:v>20.471321929820892</c:v>
                </c:pt>
                <c:pt idx="154">
                  <c:v>20.471270096211214</c:v>
                </c:pt>
                <c:pt idx="155">
                  <c:v>20.471220295026441</c:v>
                </c:pt>
                <c:pt idx="156">
                  <c:v>20.471172446574055</c:v>
                </c:pt>
                <c:pt idx="157">
                  <c:v>20.471126474286322</c:v>
                </c:pt>
                <c:pt idx="158">
                  <c:v>20.471082304597775</c:v>
                </c:pt>
                <c:pt idx="159">
                  <c:v>20.471039866827489</c:v>
                </c:pt>
                <c:pt idx="160">
                  <c:v>20.470999093065974</c:v>
                </c:pt>
                <c:pt idx="161">
                  <c:v>20.470959918066519</c:v>
                </c:pt>
                <c:pt idx="162">
                  <c:v>20.470922279140762</c:v>
                </c:pt>
                <c:pt idx="163">
                  <c:v>20.470886116058395</c:v>
                </c:pt>
                <c:pt idx="164">
                  <c:v>20.470851370950768</c:v>
                </c:pt>
                <c:pt idx="165">
                  <c:v>20.4708179882183</c:v>
                </c:pt>
                <c:pt idx="166">
                  <c:v>20.470785914441493</c:v>
                </c:pt>
                <c:pt idx="167">
                  <c:v>20.470755098295466</c:v>
                </c:pt>
                <c:pt idx="168">
                  <c:v>20.470725490467803</c:v>
                </c:pt>
                <c:pt idx="169">
                  <c:v>20.470697043579673</c:v>
                </c:pt>
                <c:pt idx="170">
                  <c:v>20.470669712109977</c:v>
                </c:pt>
                <c:pt idx="171">
                  <c:v>20.470643452322541</c:v>
                </c:pt>
                <c:pt idx="172">
                  <c:v>20.470618222196094</c:v>
                </c:pt>
                <c:pt idx="173">
                  <c:v>20.470593981357055</c:v>
                </c:pt>
                <c:pt idx="174">
                  <c:v>20.470570691014913</c:v>
                </c:pt>
                <c:pt idx="175">
                  <c:v>20.470548313900149</c:v>
                </c:pt>
                <c:pt idx="176">
                  <c:v>20.470526814204604</c:v>
                </c:pt>
                <c:pt idx="177">
                  <c:v>20.470506157524177</c:v>
                </c:pt>
                <c:pt idx="178">
                  <c:v>20.470486310803778</c:v>
                </c:pt>
                <c:pt idx="179">
                  <c:v>20.470467242284414</c:v>
                </c:pt>
                <c:pt idx="180">
                  <c:v>20.470448921452391</c:v>
                </c:pt>
                <c:pt idx="181">
                  <c:v>20.470431318990467</c:v>
                </c:pt>
                <c:pt idx="182">
                  <c:v>20.470414406730946</c:v>
                </c:pt>
                <c:pt idx="183">
                  <c:v>20.470398157610607</c:v>
                </c:pt>
                <c:pt idx="184">
                  <c:v>20.470382545627388</c:v>
                </c:pt>
                <c:pt idx="185">
                  <c:v>20.470367545798791</c:v>
                </c:pt>
                <c:pt idx="186">
                  <c:v>20.470353134121883</c:v>
                </c:pt>
                <c:pt idx="187">
                  <c:v>20.470339287534909</c:v>
                </c:pt>
                <c:pt idx="188">
                  <c:v>20.470325983880375</c:v>
                </c:pt>
                <c:pt idx="189">
                  <c:v>20.470313201869597</c:v>
                </c:pt>
                <c:pt idx="190">
                  <c:v>20.470300921048633</c:v>
                </c:pt>
                <c:pt idx="191">
                  <c:v>20.470289121765546</c:v>
                </c:pt>
                <c:pt idx="192">
                  <c:v>20.470277785138965</c:v>
                </c:pt>
                <c:pt idx="193">
                  <c:v>20.470266893027873</c:v>
                </c:pt>
                <c:pt idx="194">
                  <c:v>20.470256428002564</c:v>
                </c:pt>
                <c:pt idx="195">
                  <c:v>20.470246373316765</c:v>
                </c:pt>
                <c:pt idx="196">
                  <c:v>20.470236712880837</c:v>
                </c:pt>
                <c:pt idx="197">
                  <c:v>20.470227431236019</c:v>
                </c:pt>
                <c:pt idx="198">
                  <c:v>20.470218513529701</c:v>
                </c:pt>
                <c:pt idx="199">
                  <c:v>20.47020994549165</c:v>
                </c:pt>
                <c:pt idx="200">
                  <c:v>20.470201713411175</c:v>
                </c:pt>
                <c:pt idx="201">
                  <c:v>20.470193804115191</c:v>
                </c:pt>
                <c:pt idx="202">
                  <c:v>20.47018620494714</c:v>
                </c:pt>
                <c:pt idx="203">
                  <c:v>20.470178903746731</c:v>
                </c:pt>
                <c:pt idx="204">
                  <c:v>20.470171888830482</c:v>
                </c:pt>
                <c:pt idx="205">
                  <c:v>20.470165148973035</c:v>
                </c:pt>
                <c:pt idx="206">
                  <c:v>20.470158673389179</c:v>
                </c:pt>
                <c:pt idx="207">
                  <c:v>20.470152451716597</c:v>
                </c:pt>
                <c:pt idx="208">
                  <c:v>20.470146473999289</c:v>
                </c:pt>
                <c:pt idx="209">
                  <c:v>20.470140730671627</c:v>
                </c:pt>
                <c:pt idx="210">
                  <c:v>20.470135212543063</c:v>
                </c:pt>
                <c:pt idx="211">
                  <c:v>20.470129910783417</c:v>
                </c:pt>
                <c:pt idx="212">
                  <c:v>20.47012481690874</c:v>
                </c:pt>
                <c:pt idx="213">
                  <c:v>20.470119922767744</c:v>
                </c:pt>
                <c:pt idx="214">
                  <c:v>20.470115220528761</c:v>
                </c:pt>
                <c:pt idx="215">
                  <c:v>20.47011070266721</c:v>
                </c:pt>
                <c:pt idx="216">
                  <c:v>20.47010636195354</c:v>
                </c:pt>
                <c:pt idx="217">
                  <c:v>20.47010219144169</c:v>
                </c:pt>
                <c:pt idx="218">
                  <c:v>20.470098184457946</c:v>
                </c:pt>
                <c:pt idx="219">
                  <c:v>20.470094334590282</c:v>
                </c:pt>
                <c:pt idx="220">
                  <c:v>20.470090635678091</c:v>
                </c:pt>
                <c:pt idx="221">
                  <c:v>20.470087081802319</c:v>
                </c:pt>
                <c:pt idx="222">
                  <c:v>20.470083667276011</c:v>
                </c:pt>
                <c:pt idx="223">
                  <c:v>20.470080386635196</c:v>
                </c:pt>
                <c:pt idx="224">
                  <c:v>20.470077234630146</c:v>
                </c:pt>
                <c:pt idx="225">
                  <c:v>20.470074206216978</c:v>
                </c:pt>
                <c:pt idx="226">
                  <c:v>20.470071296549595</c:v>
                </c:pt>
                <c:pt idx="227">
                  <c:v>20.470068500971898</c:v>
                </c:pt>
                <c:pt idx="228">
                  <c:v>20.470065815010372</c:v>
                </c:pt>
                <c:pt idx="229">
                  <c:v>20.470063234366901</c:v>
                </c:pt>
                <c:pt idx="230">
                  <c:v>20.470060754911913</c:v>
                </c:pt>
                <c:pt idx="231">
                  <c:v>20.470058372677741</c:v>
                </c:pt>
                <c:pt idx="232">
                  <c:v>20.47005608385231</c:v>
                </c:pt>
                <c:pt idx="233">
                  <c:v>20.470053884773005</c:v>
                </c:pt>
                <c:pt idx="234">
                  <c:v>20.470051771920833</c:v>
                </c:pt>
                <c:pt idx="235">
                  <c:v>20.470049741914782</c:v>
                </c:pt>
                <c:pt idx="236">
                  <c:v>20.470047791506406</c:v>
                </c:pt>
                <c:pt idx="237">
                  <c:v>20.470045917574637</c:v>
                </c:pt>
                <c:pt idx="238">
                  <c:v>20.470044117120782</c:v>
                </c:pt>
                <c:pt idx="239">
                  <c:v>20.470042387263732</c:v>
                </c:pt>
                <c:pt idx="240">
                  <c:v>20.47004072523535</c:v>
                </c:pt>
                <c:pt idx="241">
                  <c:v>20.47003912837603</c:v>
                </c:pt>
                <c:pt idx="242">
                  <c:v>20.47003759413046</c:v>
                </c:pt>
                <c:pt idx="243">
                  <c:v>20.47003612004352</c:v>
                </c:pt>
                <c:pt idx="244">
                  <c:v>20.470034703756358</c:v>
                </c:pt>
                <c:pt idx="245">
                  <c:v>20.470033343002608</c:v>
                </c:pt>
                <c:pt idx="246">
                  <c:v>20.470032035604774</c:v>
                </c:pt>
                <c:pt idx="247">
                  <c:v>20.470030779470743</c:v>
                </c:pt>
                <c:pt idx="248">
                  <c:v>20.470029572590434</c:v>
                </c:pt>
                <c:pt idx="249">
                  <c:v>20.470028413032576</c:v>
                </c:pt>
                <c:pt idx="250">
                  <c:v>20.470027298941634</c:v>
                </c:pt>
                <c:pt idx="251">
                  <c:v>20.470026228534824</c:v>
                </c:pt>
                <c:pt idx="252">
                  <c:v>20.470025200099261</c:v>
                </c:pt>
                <c:pt idx="253">
                  <c:v>20.470024211989237</c:v>
                </c:pt>
                <c:pt idx="254">
                  <c:v>20.47002326262356</c:v>
                </c:pt>
                <c:pt idx="255">
                  <c:v>20.470022350483042</c:v>
                </c:pt>
                <c:pt idx="256">
                  <c:v>20.470021474108066</c:v>
                </c:pt>
                <c:pt idx="257">
                  <c:v>20.470020632096247</c:v>
                </c:pt>
                <c:pt idx="258">
                  <c:v>20.470019823100181</c:v>
                </c:pt>
                <c:pt idx="259">
                  <c:v>20.470019045825307</c:v>
                </c:pt>
                <c:pt idx="260">
                  <c:v>20.470018299027814</c:v>
                </c:pt>
                <c:pt idx="261">
                  <c:v>20.470017581512671</c:v>
                </c:pt>
                <c:pt idx="262">
                  <c:v>20.470016892131696</c:v>
                </c:pt>
                <c:pt idx="263">
                  <c:v>20.470016229781741</c:v>
                </c:pt>
                <c:pt idx="264">
                  <c:v>20.470015593402895</c:v>
                </c:pt>
                <c:pt idx="265">
                  <c:v>20.470014981976821</c:v>
                </c:pt>
                <c:pt idx="266">
                  <c:v>20.470014394525109</c:v>
                </c:pt>
                <c:pt idx="267">
                  <c:v>20.470013830107707</c:v>
                </c:pt>
                <c:pt idx="268">
                  <c:v>20.470013287821427</c:v>
                </c:pt>
                <c:pt idx="269">
                  <c:v>20.470012766798497</c:v>
                </c:pt>
                <c:pt idx="270">
                  <c:v>20.470012266205167</c:v>
                </c:pt>
                <c:pt idx="271">
                  <c:v>20.470011785240381</c:v>
                </c:pt>
                <c:pt idx="272">
                  <c:v>20.470011323134496</c:v>
                </c:pt>
                <c:pt idx="273">
                  <c:v>20.470010879148042</c:v>
                </c:pt>
                <c:pt idx="274">
                  <c:v>20.470010452570548</c:v>
                </c:pt>
                <c:pt idx="275">
                  <c:v>20.470010042719395</c:v>
                </c:pt>
                <c:pt idx="276">
                  <c:v>20.470009648938735</c:v>
                </c:pt>
                <c:pt idx="277">
                  <c:v>20.470009270598435</c:v>
                </c:pt>
                <c:pt idx="278">
                  <c:v>20.470008907093071</c:v>
                </c:pt>
                <c:pt idx="279">
                  <c:v>20.470008557840956</c:v>
                </c:pt>
                <c:pt idx="280">
                  <c:v>20.470008222283212</c:v>
                </c:pt>
                <c:pt idx="281">
                  <c:v>20.470007899882877</c:v>
                </c:pt>
                <c:pt idx="282">
                  <c:v>20.470007590124037</c:v>
                </c:pt>
                <c:pt idx="283">
                  <c:v>20.470007292511017</c:v>
                </c:pt>
                <c:pt idx="284">
                  <c:v>20.47000700656757</c:v>
                </c:pt>
                <c:pt idx="285">
                  <c:v>20.470006731836126</c:v>
                </c:pt>
                <c:pt idx="286">
                  <c:v>20.470006467877056</c:v>
                </c:pt>
                <c:pt idx="287">
                  <c:v>20.470006214267968</c:v>
                </c:pt>
                <c:pt idx="288">
                  <c:v>20.470005970603037</c:v>
                </c:pt>
                <c:pt idx="289">
                  <c:v>20.470005736492343</c:v>
                </c:pt>
                <c:pt idx="290">
                  <c:v>20.470005511561261</c:v>
                </c:pt>
                <c:pt idx="291">
                  <c:v>20.470005295449852</c:v>
                </c:pt>
                <c:pt idx="292">
                  <c:v>20.470005087812293</c:v>
                </c:pt>
                <c:pt idx="293">
                  <c:v>20.470004888316321</c:v>
                </c:pt>
                <c:pt idx="294">
                  <c:v>20.470004696642697</c:v>
                </c:pt>
                <c:pt idx="295">
                  <c:v>20.470004512484703</c:v>
                </c:pt>
                <c:pt idx="296">
                  <c:v>20.470004335547646</c:v>
                </c:pt>
                <c:pt idx="297">
                  <c:v>20.470004165548392</c:v>
                </c:pt>
                <c:pt idx="298">
                  <c:v>20.470004002214903</c:v>
                </c:pt>
                <c:pt idx="299">
                  <c:v>20.470003845285813</c:v>
                </c:pt>
                <c:pt idx="300">
                  <c:v>20.470003694509998</c:v>
                </c:pt>
                <c:pt idx="301">
                  <c:v>20.47000354964619</c:v>
                </c:pt>
                <c:pt idx="302">
                  <c:v>20.470003410462571</c:v>
                </c:pt>
                <c:pt idx="303">
                  <c:v>20.470003276736421</c:v>
                </c:pt>
                <c:pt idx="304">
                  <c:v>20.470003148253749</c:v>
                </c:pt>
                <c:pt idx="305">
                  <c:v>20.470003024808953</c:v>
                </c:pt>
                <c:pt idx="306">
                  <c:v>20.470002906204499</c:v>
                </c:pt>
                <c:pt idx="307">
                  <c:v>20.47000279225059</c:v>
                </c:pt>
                <c:pt idx="308">
                  <c:v>20.470002682764878</c:v>
                </c:pt>
                <c:pt idx="309">
                  <c:v>20.470002577572163</c:v>
                </c:pt>
                <c:pt idx="310">
                  <c:v>20.470002476504114</c:v>
                </c:pt>
                <c:pt idx="311">
                  <c:v>20.470002379398998</c:v>
                </c:pt>
                <c:pt idx="312">
                  <c:v>20.47000228610143</c:v>
                </c:pt>
                <c:pt idx="313">
                  <c:v>20.470002196462108</c:v>
                </c:pt>
                <c:pt idx="314">
                  <c:v>20.4700021103376</c:v>
                </c:pt>
                <c:pt idx="315">
                  <c:v>20.470002027590077</c:v>
                </c:pt>
                <c:pt idx="316">
                  <c:v>20.470001948087134</c:v>
                </c:pt>
                <c:pt idx="317">
                  <c:v>20.470001871701545</c:v>
                </c:pt>
                <c:pt idx="318">
                  <c:v>20.470001798311078</c:v>
                </c:pt>
                <c:pt idx="319">
                  <c:v>20.470001727798291</c:v>
                </c:pt>
                <c:pt idx="320">
                  <c:v>20.47000166005035</c:v>
                </c:pt>
                <c:pt idx="321">
                  <c:v>20.470001594958845</c:v>
                </c:pt>
                <c:pt idx="322">
                  <c:v>20.470001532419616</c:v>
                </c:pt>
                <c:pt idx="323">
                  <c:v>20.470001472332584</c:v>
                </c:pt>
                <c:pt idx="324">
                  <c:v>20.470001414601597</c:v>
                </c:pt>
                <c:pt idx="325">
                  <c:v>20.470001359134272</c:v>
                </c:pt>
                <c:pt idx="326">
                  <c:v>20.470001305841858</c:v>
                </c:pt>
                <c:pt idx="327">
                  <c:v>20.470001254639065</c:v>
                </c:pt>
                <c:pt idx="328">
                  <c:v>20.470001205443964</c:v>
                </c:pt>
                <c:pt idx="329">
                  <c:v>20.47000115817783</c:v>
                </c:pt>
                <c:pt idx="330">
                  <c:v>20.470001112765029</c:v>
                </c:pt>
                <c:pt idx="331">
                  <c:v>20.470001069132888</c:v>
                </c:pt>
                <c:pt idx="332">
                  <c:v>20.470001027211588</c:v>
                </c:pt>
                <c:pt idx="333">
                  <c:v>20.470000986934046</c:v>
                </c:pt>
                <c:pt idx="334">
                  <c:v>20.470000948235807</c:v>
                </c:pt>
                <c:pt idx="335">
                  <c:v>20.470000911054949</c:v>
                </c:pt>
                <c:pt idx="336">
                  <c:v>20.470000875331973</c:v>
                </c:pt>
                <c:pt idx="337">
                  <c:v>20.470000841009718</c:v>
                </c:pt>
                <c:pt idx="338">
                  <c:v>20.470000808033255</c:v>
                </c:pt>
                <c:pt idx="339">
                  <c:v>20.470000776349817</c:v>
                </c:pt>
                <c:pt idx="340">
                  <c:v>20.470000745908706</c:v>
                </c:pt>
                <c:pt idx="341">
                  <c:v>20.470000716661207</c:v>
                </c:pt>
                <c:pt idx="342">
                  <c:v>20.470000688560518</c:v>
                </c:pt>
                <c:pt idx="343">
                  <c:v>20.470000661561674</c:v>
                </c:pt>
                <c:pt idx="344">
                  <c:v>20.470000635621471</c:v>
                </c:pt>
                <c:pt idx="345">
                  <c:v>20.470000610698396</c:v>
                </c:pt>
                <c:pt idx="346">
                  <c:v>20.470000586752569</c:v>
                </c:pt>
                <c:pt idx="347">
                  <c:v>20.470000563745671</c:v>
                </c:pt>
                <c:pt idx="348">
                  <c:v>20.470000541640889</c:v>
                </c:pt>
                <c:pt idx="349">
                  <c:v>20.470000520402845</c:v>
                </c:pt>
                <c:pt idx="350">
                  <c:v>20.470000499997557</c:v>
                </c:pt>
                <c:pt idx="351">
                  <c:v>20.470000480392372</c:v>
                </c:pt>
                <c:pt idx="352">
                  <c:v>20.470000461555919</c:v>
                </c:pt>
                <c:pt idx="353">
                  <c:v>20.470000443458051</c:v>
                </c:pt>
                <c:pt idx="354">
                  <c:v>20.470000426069813</c:v>
                </c:pt>
                <c:pt idx="355">
                  <c:v>20.470000409363376</c:v>
                </c:pt>
                <c:pt idx="356">
                  <c:v>20.470000393312009</c:v>
                </c:pt>
                <c:pt idx="357">
                  <c:v>20.470000377890024</c:v>
                </c:pt>
                <c:pt idx="358">
                  <c:v>20.470000363072746</c:v>
                </c:pt>
                <c:pt idx="359">
                  <c:v>20.470000348836461</c:v>
                </c:pt>
                <c:pt idx="360">
                  <c:v>20.470000335158385</c:v>
                </c:pt>
                <c:pt idx="361">
                  <c:v>20.470000322016638</c:v>
                </c:pt>
                <c:pt idx="362">
                  <c:v>20.470000309390183</c:v>
                </c:pt>
                <c:pt idx="363">
                  <c:v>20.470000297258821</c:v>
                </c:pt>
                <c:pt idx="364">
                  <c:v>20.470000285603138</c:v>
                </c:pt>
                <c:pt idx="365">
                  <c:v>20.470000274404477</c:v>
                </c:pt>
                <c:pt idx="366">
                  <c:v>20.470000263644923</c:v>
                </c:pt>
                <c:pt idx="367">
                  <c:v>20.470000253307258</c:v>
                </c:pt>
                <c:pt idx="368">
                  <c:v>20.47000024337494</c:v>
                </c:pt>
                <c:pt idx="369">
                  <c:v>20.470000233832071</c:v>
                </c:pt>
                <c:pt idx="370">
                  <c:v>20.470000224663384</c:v>
                </c:pt>
                <c:pt idx="371">
                  <c:v>20.470000215854206</c:v>
                </c:pt>
                <c:pt idx="372">
                  <c:v>20.470000207390441</c:v>
                </c:pt>
                <c:pt idx="373">
                  <c:v>20.470000199258546</c:v>
                </c:pt>
                <c:pt idx="374">
                  <c:v>20.470000191445507</c:v>
                </c:pt>
                <c:pt idx="375">
                  <c:v>20.470000183938822</c:v>
                </c:pt>
                <c:pt idx="376">
                  <c:v>20.470000176726479</c:v>
                </c:pt>
                <c:pt idx="377">
                  <c:v>20.470000169796933</c:v>
                </c:pt>
                <c:pt idx="378">
                  <c:v>20.470000163139101</c:v>
                </c:pt>
                <c:pt idx="379">
                  <c:v>20.470000156742326</c:v>
                </c:pt>
                <c:pt idx="380">
                  <c:v>20.47000015059637</c:v>
                </c:pt>
                <c:pt idx="381">
                  <c:v>20.470000144691404</c:v>
                </c:pt>
                <c:pt idx="382">
                  <c:v>20.470000139017973</c:v>
                </c:pt>
                <c:pt idx="383">
                  <c:v>20.470000133566998</c:v>
                </c:pt>
                <c:pt idx="384">
                  <c:v>20.470000128329762</c:v>
                </c:pt>
                <c:pt idx="385">
                  <c:v>20.470000123297879</c:v>
                </c:pt>
                <c:pt idx="386">
                  <c:v>20.4700001184633</c:v>
                </c:pt>
                <c:pt idx="387">
                  <c:v>20.470000113818287</c:v>
                </c:pt>
                <c:pt idx="388">
                  <c:v>20.470000109355411</c:v>
                </c:pt>
                <c:pt idx="389">
                  <c:v>20.470000105067523</c:v>
                </c:pt>
                <c:pt idx="390">
                  <c:v>20.470000100947768</c:v>
                </c:pt>
                <c:pt idx="391">
                  <c:v>20.470000096989548</c:v>
                </c:pt>
                <c:pt idx="392">
                  <c:v>20.470000093186535</c:v>
                </c:pt>
                <c:pt idx="393">
                  <c:v>20.470000089532636</c:v>
                </c:pt>
                <c:pt idx="394">
                  <c:v>20.470000086022011</c:v>
                </c:pt>
                <c:pt idx="395">
                  <c:v>20.47000008264904</c:v>
                </c:pt>
                <c:pt idx="396">
                  <c:v>20.470000079408326</c:v>
                </c:pt>
                <c:pt idx="397">
                  <c:v>20.470000076294681</c:v>
                </c:pt>
                <c:pt idx="398">
                  <c:v>20.470000073303122</c:v>
                </c:pt>
                <c:pt idx="399">
                  <c:v>20.470000070428867</c:v>
                </c:pt>
                <c:pt idx="400">
                  <c:v>20.470000067667311</c:v>
                </c:pt>
                <c:pt idx="401">
                  <c:v>20.470000065014037</c:v>
                </c:pt>
                <c:pt idx="402">
                  <c:v>20.470000062464802</c:v>
                </c:pt>
                <c:pt idx="403">
                  <c:v>20.470000060015522</c:v>
                </c:pt>
                <c:pt idx="404">
                  <c:v>20.470000057662279</c:v>
                </c:pt>
                <c:pt idx="405">
                  <c:v>20.470000055401311</c:v>
                </c:pt>
                <c:pt idx="406">
                  <c:v>20.470000053228993</c:v>
                </c:pt>
                <c:pt idx="407">
                  <c:v>20.470000051141856</c:v>
                </c:pt>
                <c:pt idx="408">
                  <c:v>20.470000049136555</c:v>
                </c:pt>
                <c:pt idx="409">
                  <c:v>20.470000047209883</c:v>
                </c:pt>
                <c:pt idx="410">
                  <c:v>20.470000045358756</c:v>
                </c:pt>
                <c:pt idx="411">
                  <c:v>20.470000043580214</c:v>
                </c:pt>
                <c:pt idx="412">
                  <c:v>20.470000041871408</c:v>
                </c:pt>
                <c:pt idx="413">
                  <c:v>20.470000040229607</c:v>
                </c:pt>
                <c:pt idx="414">
                  <c:v>20.470000038652181</c:v>
                </c:pt>
                <c:pt idx="415">
                  <c:v>20.470000037136607</c:v>
                </c:pt>
                <c:pt idx="416">
                  <c:v>20.47000003568046</c:v>
                </c:pt>
                <c:pt idx="417">
                  <c:v>20.470000034281409</c:v>
                </c:pt>
                <c:pt idx="418">
                  <c:v>20.470000032937218</c:v>
                </c:pt>
                <c:pt idx="419">
                  <c:v>20.470000031645732</c:v>
                </c:pt>
                <c:pt idx="420">
                  <c:v>20.470000030404883</c:v>
                </c:pt>
                <c:pt idx="421">
                  <c:v>20.470000029212692</c:v>
                </c:pt>
                <c:pt idx="422">
                  <c:v>20.470000028067243</c:v>
                </c:pt>
                <c:pt idx="423">
                  <c:v>20.470000026966712</c:v>
                </c:pt>
                <c:pt idx="424">
                  <c:v>20.470000025909332</c:v>
                </c:pt>
                <c:pt idx="425">
                  <c:v>20.470000024893412</c:v>
                </c:pt>
                <c:pt idx="426">
                  <c:v>20.470000023917329</c:v>
                </c:pt>
                <c:pt idx="427">
                  <c:v>20.470000022979516</c:v>
                </c:pt>
                <c:pt idx="428">
                  <c:v>20.470000022078477</c:v>
                </c:pt>
                <c:pt idx="429">
                  <c:v>20.470000021212769</c:v>
                </c:pt>
                <c:pt idx="430">
                  <c:v>20.470000020381004</c:v>
                </c:pt>
                <c:pt idx="431">
                  <c:v>20.470000019581853</c:v>
                </c:pt>
                <c:pt idx="432">
                  <c:v>20.470000018814037</c:v>
                </c:pt>
                <c:pt idx="433">
                  <c:v>20.470000018076327</c:v>
                </c:pt>
                <c:pt idx="434">
                  <c:v>20.470000017367546</c:v>
                </c:pt>
                <c:pt idx="435">
                  <c:v>20.470000016686555</c:v>
                </c:pt>
                <c:pt idx="436">
                  <c:v>20.470000016032266</c:v>
                </c:pt>
                <c:pt idx="437">
                  <c:v>20.470000015403631</c:v>
                </c:pt>
                <c:pt idx="438">
                  <c:v>20.470000014799645</c:v>
                </c:pt>
                <c:pt idx="439">
                  <c:v>20.470000014219345</c:v>
                </c:pt>
                <c:pt idx="440">
                  <c:v>20.470000013661796</c:v>
                </c:pt>
                <c:pt idx="441">
                  <c:v>20.470000013126107</c:v>
                </c:pt>
                <c:pt idx="442">
                  <c:v>20.470000012611425</c:v>
                </c:pt>
                <c:pt idx="443">
                  <c:v>20.470000012116927</c:v>
                </c:pt>
                <c:pt idx="444">
                  <c:v>20.470000011641815</c:v>
                </c:pt>
                <c:pt idx="445">
                  <c:v>20.470000011185331</c:v>
                </c:pt>
                <c:pt idx="446">
                  <c:v>20.470000010746748</c:v>
                </c:pt>
                <c:pt idx="447">
                  <c:v>20.470000010325364</c:v>
                </c:pt>
                <c:pt idx="448">
                  <c:v>20.470000009920501</c:v>
                </c:pt>
                <c:pt idx="449">
                  <c:v>20.47000000953151</c:v>
                </c:pt>
                <c:pt idx="450">
                  <c:v>20.470000009157776</c:v>
                </c:pt>
                <c:pt idx="451">
                  <c:v>20.470000008798692</c:v>
                </c:pt>
                <c:pt idx="452">
                  <c:v>20.470000008453692</c:v>
                </c:pt>
                <c:pt idx="453">
                  <c:v>20.47000000812222</c:v>
                </c:pt>
                <c:pt idx="454">
                  <c:v>20.470000007803741</c:v>
                </c:pt>
                <c:pt idx="455">
                  <c:v>20.470000007497752</c:v>
                </c:pt>
                <c:pt idx="456">
                  <c:v>20.470000007203762</c:v>
                </c:pt>
                <c:pt idx="457">
                  <c:v>20.470000006921296</c:v>
                </c:pt>
                <c:pt idx="458">
                  <c:v>20.470000006649911</c:v>
                </c:pt>
                <c:pt idx="459">
                  <c:v>20.470000006389164</c:v>
                </c:pt>
                <c:pt idx="460">
                  <c:v>20.47000000613864</c:v>
                </c:pt>
                <c:pt idx="461">
                  <c:v>20.470000005897941</c:v>
                </c:pt>
                <c:pt idx="462">
                  <c:v>20.47000000566668</c:v>
                </c:pt>
                <c:pt idx="463">
                  <c:v>20.470000005444486</c:v>
                </c:pt>
                <c:pt idx="464">
                  <c:v>20.470000005231004</c:v>
                </c:pt>
                <c:pt idx="465">
                  <c:v>20.470000005025895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5E5-4221-99FC-9EC0F0FD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07624"/>
        <c:axId val="772406600"/>
      </c:scatterChart>
      <c:valAx>
        <c:axId val="496771152"/>
        <c:scaling>
          <c:orientation val="minMax"/>
          <c:max val="45"/>
          <c:min val="-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Sekunden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2816"/>
        <c:crosses val="autoZero"/>
        <c:crossBetween val="midCat"/>
        <c:minorUnit val="1"/>
      </c:valAx>
      <c:valAx>
        <c:axId val="4967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Q/P</a:t>
                </a:r>
                <a:r>
                  <a:rPr lang="de-DE" baseline="0"/>
                  <a:t> </a:t>
                </a:r>
                <a:r>
                  <a:rPr lang="de-DE" baseline="-25000"/>
                  <a:t>b Inst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771152"/>
        <c:crosses val="autoZero"/>
        <c:crossBetween val="midCat"/>
      </c:valAx>
      <c:valAx>
        <c:axId val="772406600"/>
        <c:scaling>
          <c:orientation val="minMax"/>
          <c:max val="22"/>
          <c:min val="19.5"/>
        </c:scaling>
        <c:delete val="0"/>
        <c:axPos val="r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007624"/>
        <c:crosses val="max"/>
        <c:crossBetween val="midCat"/>
      </c:valAx>
      <c:valAx>
        <c:axId val="458007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2406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48898</xdr:colOff>
      <xdr:row>6</xdr:row>
      <xdr:rowOff>29338</xdr:rowOff>
    </xdr:from>
    <xdr:to>
      <xdr:col>10</xdr:col>
      <xdr:colOff>743255</xdr:colOff>
      <xdr:row>41</xdr:row>
      <xdr:rowOff>191592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BCA3363-1FA0-4A35-B7B4-74E7684E3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299855</xdr:colOff>
      <xdr:row>6</xdr:row>
      <xdr:rowOff>177</xdr:rowOff>
    </xdr:from>
    <xdr:to>
      <xdr:col>19</xdr:col>
      <xdr:colOff>303168</xdr:colOff>
      <xdr:row>39</xdr:row>
      <xdr:rowOff>162431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955477D-4A0B-4EA7-A244-44C889F00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BBE4-A27A-4AA9-9107-2D72E0040404}">
  <dimension ref="A2:K51"/>
  <sheetViews>
    <sheetView zoomScale="85" zoomScaleNormal="85" zoomScalePageLayoutView="55" workbookViewId="0">
      <selection activeCell="F6" sqref="F6:G6"/>
    </sheetView>
  </sheetViews>
  <sheetFormatPr baseColWidth="10" defaultRowHeight="15.05" x14ac:dyDescent="0.3"/>
  <cols>
    <col min="1" max="1" width="17.5546875" customWidth="1"/>
    <col min="2" max="2" width="15.44140625" customWidth="1"/>
    <col min="3" max="3" width="15.77734375" customWidth="1"/>
    <col min="5" max="5" width="15.109375" customWidth="1"/>
    <col min="6" max="6" width="16" customWidth="1"/>
    <col min="7" max="7" width="15.21875" customWidth="1"/>
    <col min="10" max="10" width="12.5546875" customWidth="1"/>
  </cols>
  <sheetData>
    <row r="2" spans="1:11" ht="18.350000000000001" x14ac:dyDescent="0.35">
      <c r="A2" s="12" t="s">
        <v>19</v>
      </c>
    </row>
    <row r="4" spans="1:11" x14ac:dyDescent="0.3">
      <c r="A4" s="5" t="s">
        <v>8</v>
      </c>
      <c r="B4" s="28" t="s">
        <v>12</v>
      </c>
      <c r="C4" s="28"/>
      <c r="D4" s="29" t="s">
        <v>9</v>
      </c>
      <c r="E4" s="29"/>
      <c r="F4" s="28" t="s">
        <v>18</v>
      </c>
      <c r="G4" s="28"/>
      <c r="H4" s="5" t="s">
        <v>14</v>
      </c>
      <c r="I4" s="5"/>
      <c r="J4" s="25">
        <v>20000123456</v>
      </c>
      <c r="K4" s="25"/>
    </row>
    <row r="5" spans="1:11" ht="17.05" x14ac:dyDescent="0.35">
      <c r="A5" s="5" t="s">
        <v>10</v>
      </c>
      <c r="B5" s="28" t="s">
        <v>13</v>
      </c>
      <c r="C5" s="28"/>
      <c r="D5" s="29" t="s">
        <v>33</v>
      </c>
      <c r="E5" s="29"/>
      <c r="F5" s="28">
        <v>1100</v>
      </c>
      <c r="G5" s="28"/>
      <c r="H5" s="26"/>
      <c r="I5" s="27"/>
      <c r="J5" s="6"/>
      <c r="K5" s="5"/>
    </row>
    <row r="6" spans="1:11" ht="16.399999999999999" x14ac:dyDescent="0.35">
      <c r="A6" s="5" t="s">
        <v>11</v>
      </c>
      <c r="B6" s="28" t="s">
        <v>20</v>
      </c>
      <c r="C6" s="28"/>
      <c r="D6" s="29" t="s">
        <v>16</v>
      </c>
      <c r="E6" s="29"/>
      <c r="F6" s="28">
        <v>1100</v>
      </c>
      <c r="G6" s="28"/>
      <c r="H6" s="5" t="s">
        <v>15</v>
      </c>
      <c r="I6" s="5"/>
      <c r="J6" s="7">
        <f>IF(F6&lt;300,4,2)</f>
        <v>2</v>
      </c>
      <c r="K6" s="5" t="s">
        <v>17</v>
      </c>
    </row>
    <row r="43" spans="1:11" ht="16.399999999999999" x14ac:dyDescent="0.35">
      <c r="A43" s="30" t="s">
        <v>34</v>
      </c>
    </row>
    <row r="45" spans="1:11" x14ac:dyDescent="0.3">
      <c r="A45" t="s">
        <v>21</v>
      </c>
    </row>
    <row r="46" spans="1:1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spans="1:1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spans="1:1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1" spans="1:11" x14ac:dyDescent="0.3">
      <c r="A51" s="4" t="s">
        <v>22</v>
      </c>
      <c r="B51" s="22"/>
      <c r="C51" s="23"/>
      <c r="D51" s="23"/>
      <c r="E51" s="24"/>
      <c r="F51" s="4" t="s">
        <v>23</v>
      </c>
      <c r="G51" s="22"/>
      <c r="H51" s="24"/>
    </row>
  </sheetData>
  <sheetProtection algorithmName="SHA-512" hashValue="CR1+8eOOv+bjFLbbc8RueamKZghLdkKYoSfhHjKOUjLxAipO8gLcUMa7O6aBLNTgZRwGeLPgjlKuTV6kWlMxVw==" saltValue="rqLlrk4921JNQtD7RUgqug==" spinCount="100000" sheet="1" objects="1" scenarios="1"/>
  <mergeCells count="17">
    <mergeCell ref="J4:K4"/>
    <mergeCell ref="H5:I5"/>
    <mergeCell ref="B6:C6"/>
    <mergeCell ref="D6:E6"/>
    <mergeCell ref="F6:G6"/>
    <mergeCell ref="B4:C4"/>
    <mergeCell ref="D4:E4"/>
    <mergeCell ref="F4:G4"/>
    <mergeCell ref="B5:C5"/>
    <mergeCell ref="D5:E5"/>
    <mergeCell ref="F5:G5"/>
    <mergeCell ref="A48:K48"/>
    <mergeCell ref="A49:K49"/>
    <mergeCell ref="B51:E51"/>
    <mergeCell ref="G51:H51"/>
    <mergeCell ref="A46:K46"/>
    <mergeCell ref="A47:K47"/>
  </mergeCells>
  <conditionalFormatting sqref="A46:A49">
    <cfRule type="cellIs" dxfId="5" priority="12" operator="equal">
      <formula>""</formula>
    </cfRule>
  </conditionalFormatting>
  <conditionalFormatting sqref="B4:B6">
    <cfRule type="cellIs" dxfId="4" priority="5" operator="equal">
      <formula>""</formula>
    </cfRule>
  </conditionalFormatting>
  <conditionalFormatting sqref="B51">
    <cfRule type="cellIs" dxfId="3" priority="11" operator="equal">
      <formula>""</formula>
    </cfRule>
  </conditionalFormatting>
  <conditionalFormatting sqref="F4:F6">
    <cfRule type="cellIs" dxfId="2" priority="2" operator="equal">
      <formula>""</formula>
    </cfRule>
  </conditionalFormatting>
  <conditionalFormatting sqref="G51">
    <cfRule type="cellIs" dxfId="1" priority="10" operator="equal">
      <formula>""</formula>
    </cfRule>
  </conditionalFormatting>
  <conditionalFormatting sqref="J4">
    <cfRule type="cellIs" dxfId="0" priority="1" operator="equal">
      <formula>""</formula>
    </cfRule>
  </conditionalFormatting>
  <pageMargins left="0.7" right="0.7" top="0.78740157499999996" bottom="0.78740157499999996" header="0.3" footer="0.3"/>
  <pageSetup paperSize="9" scale="5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D175B-797B-4995-B4CC-7BC99F9CBF1D}">
  <dimension ref="A1:H474"/>
  <sheetViews>
    <sheetView tabSelected="1" zoomScale="85" zoomScaleNormal="85" workbookViewId="0">
      <selection activeCell="E4" sqref="E4"/>
    </sheetView>
  </sheetViews>
  <sheetFormatPr baseColWidth="10" defaultRowHeight="15.05" x14ac:dyDescent="0.3"/>
  <cols>
    <col min="1" max="1" width="14.77734375" customWidth="1"/>
    <col min="2" max="3" width="15" bestFit="1" customWidth="1"/>
    <col min="4" max="4" width="14" customWidth="1"/>
    <col min="5" max="5" width="13.33203125" customWidth="1"/>
    <col min="6" max="6" width="19.77734375" customWidth="1"/>
    <col min="7" max="7" width="16.44140625" customWidth="1"/>
    <col min="8" max="8" width="15.44140625" customWidth="1"/>
    <col min="9" max="9" width="12" bestFit="1" customWidth="1"/>
    <col min="10" max="10" width="13.21875" customWidth="1"/>
  </cols>
  <sheetData>
    <row r="1" spans="1:8" ht="18.350000000000001" x14ac:dyDescent="0.35">
      <c r="A1" s="12" t="s">
        <v>19</v>
      </c>
    </row>
    <row r="3" spans="1:8" ht="30.8" x14ac:dyDescent="0.35">
      <c r="A3" s="8" t="s">
        <v>1</v>
      </c>
      <c r="B3" s="16" t="s">
        <v>32</v>
      </c>
      <c r="C3" s="8" t="s">
        <v>4</v>
      </c>
      <c r="D3" s="8" t="s">
        <v>0</v>
      </c>
      <c r="E3" s="8" t="s">
        <v>2</v>
      </c>
      <c r="F3" s="8" t="s">
        <v>3</v>
      </c>
      <c r="G3" s="9" t="s">
        <v>26</v>
      </c>
      <c r="H3" s="8" t="s">
        <v>25</v>
      </c>
    </row>
    <row r="4" spans="1:8" x14ac:dyDescent="0.3">
      <c r="A4" s="13">
        <v>0.1</v>
      </c>
      <c r="B4" s="6" t="s">
        <v>30</v>
      </c>
      <c r="C4" s="8">
        <v>0.33</v>
      </c>
      <c r="D4" s="8">
        <v>5</v>
      </c>
      <c r="E4" s="10">
        <v>0.05</v>
      </c>
      <c r="F4" s="11">
        <v>-0.05</v>
      </c>
      <c r="G4" s="8">
        <v>3</v>
      </c>
      <c r="H4" s="15">
        <f>'Übersicht, Daten, Unterschrift'!F5</f>
        <v>1100</v>
      </c>
    </row>
    <row r="5" spans="1:8" x14ac:dyDescent="0.3">
      <c r="A5" s="1"/>
      <c r="B5" s="1"/>
      <c r="C5" s="1"/>
      <c r="D5" s="2"/>
      <c r="E5" s="3"/>
      <c r="F5" s="1"/>
    </row>
    <row r="7" spans="1:8" ht="45.85" x14ac:dyDescent="0.35">
      <c r="A7" s="4" t="s">
        <v>5</v>
      </c>
      <c r="B7" s="16" t="s">
        <v>28</v>
      </c>
      <c r="C7" s="4" t="s">
        <v>24</v>
      </c>
      <c r="D7" s="4" t="s">
        <v>6</v>
      </c>
      <c r="E7" s="4" t="s">
        <v>7</v>
      </c>
      <c r="F7" s="16" t="str">
        <f>IF($B$4="Q=0 auf Qmax","Messwerte Blindleistung Q (untererregt)",
                  IF($B$4="-Qmax auf +Qmax","Messwerte: Sprung von Qmax(kap.) auf Qmax(ind.)","falscher Wert"))</f>
        <v>Messwerte Blindleistung Q (untererregt)</v>
      </c>
      <c r="G7" s="16" t="s">
        <v>27</v>
      </c>
    </row>
    <row r="8" spans="1:8" x14ac:dyDescent="0.3">
      <c r="A8" s="4"/>
      <c r="B8" s="4"/>
      <c r="C8" s="4"/>
      <c r="D8" s="4"/>
      <c r="E8" s="4"/>
      <c r="F8" s="4"/>
      <c r="G8" s="4"/>
    </row>
    <row r="9" spans="1:8" x14ac:dyDescent="0.3">
      <c r="A9" s="14">
        <f t="shared" ref="A9:A13" si="0">A10-$A$4</f>
        <v>-1.5000000000000002</v>
      </c>
      <c r="B9" s="4">
        <f t="shared" ref="B9:B22" si="1">$B$24</f>
        <v>0</v>
      </c>
      <c r="C9" s="14">
        <f>F9/$H$4</f>
        <v>0</v>
      </c>
      <c r="D9" s="4">
        <f>$D$24</f>
        <v>0.02</v>
      </c>
      <c r="E9" s="4">
        <f t="shared" ref="E9:E22" si="2">$E$24</f>
        <v>-0.02</v>
      </c>
      <c r="F9" s="17">
        <f t="shared" ref="F9:F22" si="3">$F$24</f>
        <v>0</v>
      </c>
      <c r="G9" s="19">
        <v>20.8</v>
      </c>
    </row>
    <row r="10" spans="1:8" x14ac:dyDescent="0.3">
      <c r="A10" s="14">
        <f t="shared" si="0"/>
        <v>-1.4000000000000001</v>
      </c>
      <c r="B10" s="4">
        <f t="shared" si="1"/>
        <v>0</v>
      </c>
      <c r="C10" s="14">
        <f t="shared" ref="C10:C73" si="4">F10/$H$4</f>
        <v>0</v>
      </c>
      <c r="D10" s="4">
        <f>$D$24</f>
        <v>0.02</v>
      </c>
      <c r="E10" s="4">
        <f t="shared" si="2"/>
        <v>-0.02</v>
      </c>
      <c r="F10" s="17">
        <f t="shared" si="3"/>
        <v>0</v>
      </c>
      <c r="G10" s="19">
        <v>20.8</v>
      </c>
    </row>
    <row r="11" spans="1:8" x14ac:dyDescent="0.3">
      <c r="A11" s="14">
        <f t="shared" si="0"/>
        <v>-1.3</v>
      </c>
      <c r="B11" s="4">
        <f t="shared" si="1"/>
        <v>0</v>
      </c>
      <c r="C11" s="14">
        <f t="shared" si="4"/>
        <v>0</v>
      </c>
      <c r="D11" s="4">
        <f>$D$24</f>
        <v>0.02</v>
      </c>
      <c r="E11" s="4">
        <f t="shared" si="2"/>
        <v>-0.02</v>
      </c>
      <c r="F11" s="17">
        <f t="shared" si="3"/>
        <v>0</v>
      </c>
      <c r="G11" s="19">
        <v>20.8</v>
      </c>
    </row>
    <row r="12" spans="1:8" x14ac:dyDescent="0.3">
      <c r="A12" s="14">
        <f t="shared" si="0"/>
        <v>-1.2</v>
      </c>
      <c r="B12" s="4">
        <f t="shared" si="1"/>
        <v>0</v>
      </c>
      <c r="C12" s="14">
        <f t="shared" si="4"/>
        <v>0</v>
      </c>
      <c r="D12" s="4">
        <f>$D$24</f>
        <v>0.02</v>
      </c>
      <c r="E12" s="4">
        <f t="shared" si="2"/>
        <v>-0.02</v>
      </c>
      <c r="F12" s="17">
        <f t="shared" si="3"/>
        <v>0</v>
      </c>
      <c r="G12" s="19">
        <v>20.8</v>
      </c>
    </row>
    <row r="13" spans="1:8" x14ac:dyDescent="0.3">
      <c r="A13" s="14">
        <f t="shared" si="0"/>
        <v>-1.0999999999999999</v>
      </c>
      <c r="B13" s="4">
        <f t="shared" si="1"/>
        <v>0</v>
      </c>
      <c r="C13" s="14">
        <f t="shared" si="4"/>
        <v>0</v>
      </c>
      <c r="D13" s="4">
        <f>$D$24</f>
        <v>0.02</v>
      </c>
      <c r="E13" s="4">
        <f t="shared" si="2"/>
        <v>-0.02</v>
      </c>
      <c r="F13" s="17">
        <f t="shared" si="3"/>
        <v>0</v>
      </c>
      <c r="G13" s="19">
        <v>20.8</v>
      </c>
    </row>
    <row r="14" spans="1:8" x14ac:dyDescent="0.3">
      <c r="A14" s="14">
        <f t="shared" ref="A14:A18" si="5">A15-$A$4</f>
        <v>-0.99999999999999989</v>
      </c>
      <c r="B14" s="4">
        <f t="shared" si="1"/>
        <v>0</v>
      </c>
      <c r="C14" s="14">
        <f t="shared" si="4"/>
        <v>0</v>
      </c>
      <c r="D14" s="4">
        <f t="shared" ref="D14:D18" si="6">$D$24</f>
        <v>0.02</v>
      </c>
      <c r="E14" s="4">
        <f t="shared" si="2"/>
        <v>-0.02</v>
      </c>
      <c r="F14" s="17">
        <f t="shared" si="3"/>
        <v>0</v>
      </c>
      <c r="G14" s="19">
        <v>20.8</v>
      </c>
    </row>
    <row r="15" spans="1:8" x14ac:dyDescent="0.3">
      <c r="A15" s="14">
        <f t="shared" si="5"/>
        <v>-0.89999999999999991</v>
      </c>
      <c r="B15" s="4">
        <f t="shared" si="1"/>
        <v>0</v>
      </c>
      <c r="C15" s="14">
        <f t="shared" si="4"/>
        <v>0</v>
      </c>
      <c r="D15" s="4">
        <f t="shared" si="6"/>
        <v>0.02</v>
      </c>
      <c r="E15" s="4">
        <f t="shared" si="2"/>
        <v>-0.02</v>
      </c>
      <c r="F15" s="17">
        <f t="shared" si="3"/>
        <v>0</v>
      </c>
      <c r="G15" s="19">
        <v>20.8</v>
      </c>
    </row>
    <row r="16" spans="1:8" x14ac:dyDescent="0.3">
      <c r="A16" s="14">
        <f t="shared" si="5"/>
        <v>-0.79999999999999993</v>
      </c>
      <c r="B16" s="4">
        <f t="shared" si="1"/>
        <v>0</v>
      </c>
      <c r="C16" s="14">
        <f t="shared" si="4"/>
        <v>0</v>
      </c>
      <c r="D16" s="4">
        <f t="shared" si="6"/>
        <v>0.02</v>
      </c>
      <c r="E16" s="4">
        <f t="shared" si="2"/>
        <v>-0.02</v>
      </c>
      <c r="F16" s="17">
        <f t="shared" si="3"/>
        <v>0</v>
      </c>
      <c r="G16" s="19">
        <v>20.8</v>
      </c>
    </row>
    <row r="17" spans="1:7" x14ac:dyDescent="0.3">
      <c r="A17" s="14">
        <f t="shared" si="5"/>
        <v>-0.7</v>
      </c>
      <c r="B17" s="4">
        <f t="shared" si="1"/>
        <v>0</v>
      </c>
      <c r="C17" s="14">
        <f t="shared" si="4"/>
        <v>0</v>
      </c>
      <c r="D17" s="4">
        <f t="shared" si="6"/>
        <v>0.02</v>
      </c>
      <c r="E17" s="4">
        <f t="shared" si="2"/>
        <v>-0.02</v>
      </c>
      <c r="F17" s="17">
        <f t="shared" si="3"/>
        <v>0</v>
      </c>
      <c r="G17" s="19">
        <v>20.8</v>
      </c>
    </row>
    <row r="18" spans="1:7" x14ac:dyDescent="0.3">
      <c r="A18" s="14">
        <f t="shared" si="5"/>
        <v>-0.6</v>
      </c>
      <c r="B18" s="4">
        <f t="shared" si="1"/>
        <v>0</v>
      </c>
      <c r="C18" s="14">
        <f t="shared" si="4"/>
        <v>0</v>
      </c>
      <c r="D18" s="4">
        <f t="shared" si="6"/>
        <v>0.02</v>
      </c>
      <c r="E18" s="4">
        <f t="shared" si="2"/>
        <v>-0.02</v>
      </c>
      <c r="F18" s="17">
        <f t="shared" si="3"/>
        <v>0</v>
      </c>
      <c r="G18" s="19">
        <v>20.8</v>
      </c>
    </row>
    <row r="19" spans="1:7" x14ac:dyDescent="0.3">
      <c r="A19" s="14">
        <f t="shared" ref="A19:A22" si="7">A20-$A$4</f>
        <v>-0.5</v>
      </c>
      <c r="B19" s="4">
        <f t="shared" si="1"/>
        <v>0</v>
      </c>
      <c r="C19" s="14">
        <f t="shared" si="4"/>
        <v>0</v>
      </c>
      <c r="D19" s="4">
        <f t="shared" ref="D19:D22" si="8">$D$24</f>
        <v>0.02</v>
      </c>
      <c r="E19" s="4">
        <f t="shared" si="2"/>
        <v>-0.02</v>
      </c>
      <c r="F19" s="17">
        <f t="shared" si="3"/>
        <v>0</v>
      </c>
      <c r="G19" s="19">
        <v>20.8</v>
      </c>
    </row>
    <row r="20" spans="1:7" x14ac:dyDescent="0.3">
      <c r="A20" s="14">
        <f t="shared" si="7"/>
        <v>-0.4</v>
      </c>
      <c r="B20" s="4">
        <f t="shared" si="1"/>
        <v>0</v>
      </c>
      <c r="C20" s="14">
        <f t="shared" si="4"/>
        <v>0</v>
      </c>
      <c r="D20" s="4">
        <f t="shared" si="8"/>
        <v>0.02</v>
      </c>
      <c r="E20" s="4">
        <f t="shared" si="2"/>
        <v>-0.02</v>
      </c>
      <c r="F20" s="17">
        <f t="shared" si="3"/>
        <v>0</v>
      </c>
      <c r="G20" s="19">
        <v>20.8</v>
      </c>
    </row>
    <row r="21" spans="1:7" x14ac:dyDescent="0.3">
      <c r="A21" s="14">
        <f t="shared" si="7"/>
        <v>-0.30000000000000004</v>
      </c>
      <c r="B21" s="4">
        <f t="shared" si="1"/>
        <v>0</v>
      </c>
      <c r="C21" s="14">
        <f t="shared" si="4"/>
        <v>0</v>
      </c>
      <c r="D21" s="4">
        <f t="shared" si="8"/>
        <v>0.02</v>
      </c>
      <c r="E21" s="4">
        <f t="shared" si="2"/>
        <v>-0.02</v>
      </c>
      <c r="F21" s="17">
        <f t="shared" si="3"/>
        <v>0</v>
      </c>
      <c r="G21" s="19">
        <v>20.8</v>
      </c>
    </row>
    <row r="22" spans="1:7" x14ac:dyDescent="0.3">
      <c r="A22" s="14">
        <f t="shared" si="7"/>
        <v>-0.2</v>
      </c>
      <c r="B22" s="4">
        <f t="shared" si="1"/>
        <v>0</v>
      </c>
      <c r="C22" s="14">
        <f t="shared" si="4"/>
        <v>0</v>
      </c>
      <c r="D22" s="4">
        <f t="shared" si="8"/>
        <v>0.02</v>
      </c>
      <c r="E22" s="4">
        <f t="shared" si="2"/>
        <v>-0.02</v>
      </c>
      <c r="F22" s="17">
        <f t="shared" si="3"/>
        <v>0</v>
      </c>
      <c r="G22" s="19">
        <v>20.8</v>
      </c>
    </row>
    <row r="23" spans="1:7" x14ac:dyDescent="0.3">
      <c r="A23" s="14">
        <f>A24-$A$4</f>
        <v>-0.1</v>
      </c>
      <c r="B23" s="4">
        <f>$B$24</f>
        <v>0</v>
      </c>
      <c r="C23" s="14">
        <f t="shared" si="4"/>
        <v>0</v>
      </c>
      <c r="D23" s="4">
        <f>$D$24</f>
        <v>0.02</v>
      </c>
      <c r="E23" s="4">
        <f>$E$24</f>
        <v>-0.02</v>
      </c>
      <c r="F23" s="17">
        <f>$F$24</f>
        <v>0</v>
      </c>
      <c r="G23" s="19">
        <v>20.8</v>
      </c>
    </row>
    <row r="24" spans="1:7" x14ac:dyDescent="0.3">
      <c r="A24" s="18">
        <v>0</v>
      </c>
      <c r="B24" s="4">
        <f>IF($B$4="Q=0 auf Qmax",0,
                  IF($B$4="-Qmax auf +Qmax",-$C$4,"falscher Wert"))</f>
        <v>0</v>
      </c>
      <c r="C24" s="14">
        <f t="shared" si="4"/>
        <v>0</v>
      </c>
      <c r="D24" s="4">
        <f>IF($B$4="Q=0 auf Qmax",0.02,
                  IF($B$4="-Qmax auf +Qmax",0.02-$C$4,"falscher Wert"))</f>
        <v>0.02</v>
      </c>
      <c r="E24" s="4">
        <f>IF($B$4="Q=0 auf Qmax",-0.02,
                  IF($B$4="-Qmax auf +Qmax",-0.02-$C$4,"falscher Wert"))</f>
        <v>-0.02</v>
      </c>
      <c r="F24" s="17">
        <f>IF($B$4="Q=0 auf Qmax",0,
                  IF($B$4="-Qmax auf +Qmax",-$C$4,"falscher Wert"))*$H$4</f>
        <v>0</v>
      </c>
      <c r="G24" s="19">
        <v>20.8</v>
      </c>
    </row>
    <row r="25" spans="1:7" x14ac:dyDescent="0.3">
      <c r="A25" s="14">
        <f>A24+$A$4</f>
        <v>0.1</v>
      </c>
      <c r="B25" s="4">
        <f t="shared" ref="B25:B87" si="9">$C$4</f>
        <v>0.33</v>
      </c>
      <c r="C25" s="14">
        <f t="shared" si="4"/>
        <v>6.5344378087707671E-3</v>
      </c>
      <c r="D25" s="4">
        <f>IF(A25&lt;5*$D$4,
          IF($B$4="Q=0 auf Qmax",($C$4*(1-EXP(-A25/$D$4)))+$E$4,
                  IF($B$4="-Qmax auf +Qmax",(-B25+2*$C$4*(1-EXP(-A25/$D$4)))+$E$4,"falscher Wert")),
                      B25+'Übersicht, Daten, Unterschrift'!$J$6/100)</f>
        <v>5.6534437808770772E-2</v>
      </c>
      <c r="E25" s="4">
        <f>IF(A25&lt;5*$D$4,
             IF($B$4="Q=0 auf Qmax",
                       IF(($C$4*(1-EXP((-A25+$G$4)/$D$4)))+$F$4&lt;-0.02,-0.02,$C$4*(1-EXP((-A25+$G$4)/$D$4))+$F$4),
                                     IF(-B25+2*$C$4*(1-EXP((-A25+$G$4)/$D$4))+$F$4&lt;=-$C$4-0.02,-0.02-$C$4,-B25+2*$C$4*(1-EXP((-A25+$G$4)/$D$4))+$F$4)),
    B25-'Übersicht, Daten, Unterschrift'!$J$6/100)</f>
        <v>-0.02</v>
      </c>
      <c r="F25" s="17">
        <f>IF($B$4="Q=0 auf Qmax",$C$4*(1-EXP(-A25/$D$4)),
                  IF($B$4="-Qmax auf +Qmax",(-B25+2*$C$4*(1-EXP(-A25/$D$4))),
    "falscher Wert"))*$H$4</f>
        <v>7.1878815896478434</v>
      </c>
      <c r="G25" s="19">
        <v>20.787060514920267</v>
      </c>
    </row>
    <row r="26" spans="1:7" x14ac:dyDescent="0.3">
      <c r="A26" s="14">
        <f t="shared" ref="A26:A89" si="10">A25+$A$4</f>
        <v>0.2</v>
      </c>
      <c r="B26" s="4">
        <f t="shared" si="9"/>
        <v>0.33</v>
      </c>
      <c r="C26" s="14">
        <f t="shared" si="4"/>
        <v>1.2939485079733352E-2</v>
      </c>
      <c r="D26" s="4">
        <f>IF(A26&lt;5*$D$4,
          IF($B$4="Q=0 auf Qmax",($C$4*(1-EXP(-A26/$D$4)))+$E$4,
                  IF($B$4="-Qmax auf +Qmax",(-B26+2*$C$4*(1-EXP(-A26/$D$4)))+$E$4,"falscher Wert")),
                      B26+'Übersicht, Daten, Unterschrift'!$J$6/100)</f>
        <v>6.2939485079733348E-2</v>
      </c>
      <c r="E26" s="4">
        <f>IF(A26&lt;5*$D$4,
             IF($B$4="Q=0 auf Qmax",
                       IF(($C$4*(1-EXP((-A26+$G$4)/$D$4)))+$F$4&lt;-0.02,-0.02,$C$4*(1-EXP((-A26+$G$4)/$D$4))+$F$4),
                                     IF(-B26+2*$C$4*(1-EXP((-A26+$G$4)/$D$4))+$F$4&lt;=-$C$4-0.02,-0.02-$C$4,-B26+2*$C$4*(1-EXP((-A26+$G$4)/$D$4))+$F$4)),
    B26-'Übersicht, Daten, Unterschrift'!$J$6/100)</f>
        <v>-0.02</v>
      </c>
      <c r="F26" s="17">
        <f t="shared" ref="F26:F89" si="11">IF($B$4="Q=0 auf Qmax",$C$4*(1-EXP(-A26/$D$4)),
                  IF($B$4="-Qmax auf +Qmax",(-B26+2*$C$4*(1-EXP(-A26/$D$4))),
    "falscher Wert"))*$H$4</f>
        <v>14.233433587706688</v>
      </c>
      <c r="G26" s="19">
        <v>20.774628394307591</v>
      </c>
    </row>
    <row r="27" spans="1:7" x14ac:dyDescent="0.3">
      <c r="A27" s="14">
        <f t="shared" si="10"/>
        <v>0.30000000000000004</v>
      </c>
      <c r="B27" s="4">
        <f t="shared" si="9"/>
        <v>0.33</v>
      </c>
      <c r="C27" s="14">
        <f t="shared" si="4"/>
        <v>1.9217703917197924E-2</v>
      </c>
      <c r="D27" s="4">
        <f>IF(A27&lt;5*$D$4,
          IF($B$4="Q=0 auf Qmax",($C$4*(1-EXP(-A27/$D$4)))+$E$4,
                  IF($B$4="-Qmax auf +Qmax",(-B27+2*$C$4*(1-EXP(-A27/$D$4)))+$E$4,"falscher Wert")),
                      B27+'Übersicht, Daten, Unterschrift'!$J$6/100)</f>
        <v>6.921770391719792E-2</v>
      </c>
      <c r="E27" s="4">
        <f>IF(A27&lt;5*$D$4,
             IF($B$4="Q=0 auf Qmax",
                       IF(($C$4*(1-EXP((-A27+$G$4)/$D$4)))+$F$4&lt;-0.02,-0.02,$C$4*(1-EXP((-A27+$G$4)/$D$4))+$F$4),
                                     IF(-B27+2*$C$4*(1-EXP((-A27+$G$4)/$D$4))+$F$4&lt;=-$C$4-0.02,-0.02-$C$4,-B27+2*$C$4*(1-EXP((-A27+$G$4)/$D$4))+$F$4)),
    B27-'Übersicht, Daten, Unterschrift'!$J$6/100)</f>
        <v>-0.02</v>
      </c>
      <c r="F27" s="17">
        <f t="shared" si="11"/>
        <v>21.139474308917716</v>
      </c>
      <c r="G27" s="19">
        <v>20.762683744116664</v>
      </c>
    </row>
    <row r="28" spans="1:7" x14ac:dyDescent="0.3">
      <c r="A28" s="14">
        <f t="shared" si="10"/>
        <v>0.4</v>
      </c>
      <c r="B28" s="4">
        <f t="shared" si="9"/>
        <v>0.33</v>
      </c>
      <c r="C28" s="14">
        <f t="shared" si="4"/>
        <v>2.5371605692410201E-2</v>
      </c>
      <c r="D28" s="4">
        <f>IF(A28&lt;5*$D$4,
          IF($B$4="Q=0 auf Qmax",($C$4*(1-EXP(-A28/$D$4)))+$E$4,
                  IF($B$4="-Qmax auf +Qmax",(-B28+2*$C$4*(1-EXP(-A28/$D$4)))+$E$4,"falscher Wert")),
                      B28+'Übersicht, Daten, Unterschrift'!$J$6/100)</f>
        <v>7.5371605692410207E-2</v>
      </c>
      <c r="E28" s="4">
        <f>IF(A28&lt;5*$D$4,
             IF($B$4="Q=0 auf Qmax",
                       IF(($C$4*(1-EXP((-A28+$G$4)/$D$4)))+$F$4&lt;-0.02,-0.02,$C$4*(1-EXP((-A28+$G$4)/$D$4))+$F$4),
                                     IF(-B28+2*$C$4*(1-EXP((-A28+$G$4)/$D$4))+$F$4&lt;=-$C$4-0.02,-0.02-$C$4,-B28+2*$C$4*(1-EXP((-A28+$G$4)/$D$4))+$F$4)),
    B28-'Übersicht, Daten, Unterschrift'!$J$6/100)</f>
        <v>-0.02</v>
      </c>
      <c r="F28" s="17">
        <f t="shared" si="11"/>
        <v>27.90876626165122</v>
      </c>
      <c r="G28" s="19">
        <v>20.751207450358852</v>
      </c>
    </row>
    <row r="29" spans="1:7" x14ac:dyDescent="0.3">
      <c r="A29" s="14">
        <f t="shared" si="10"/>
        <v>0.5</v>
      </c>
      <c r="B29" s="4">
        <f t="shared" si="9"/>
        <v>0.33</v>
      </c>
      <c r="C29" s="14">
        <f t="shared" si="4"/>
        <v>3.1403652048133363E-2</v>
      </c>
      <c r="D29" s="4">
        <f>IF(A29&lt;5*$D$4,
          IF($B$4="Q=0 auf Qmax",($C$4*(1-EXP(-A29/$D$4)))+$E$4,
                  IF($B$4="-Qmax auf +Qmax",(-B29+2*$C$4*(1-EXP(-A29/$D$4)))+$E$4,"falscher Wert")),
                      B29+'Übersicht, Daten, Unterschrift'!$J$6/100)</f>
        <v>8.1403652048133365E-2</v>
      </c>
      <c r="E29" s="4">
        <f>IF(A29&lt;5*$D$4,
             IF($B$4="Q=0 auf Qmax",
                       IF(($C$4*(1-EXP((-A29+$G$4)/$D$4)))+$F$4&lt;-0.02,-0.02,$C$4*(1-EXP((-A29+$G$4)/$D$4))+$F$4),
                                     IF(-B29+2*$C$4*(1-EXP((-A29+$G$4)/$D$4))+$F$4&lt;=-$C$4-0.02,-0.02-$C$4,-B29+2*$C$4*(1-EXP((-A29+$G$4)/$D$4))+$F$4)),
    B29-'Übersicht, Daten, Unterschrift'!$J$6/100)</f>
        <v>-0.02</v>
      </c>
      <c r="F29" s="17">
        <f t="shared" si="11"/>
        <v>34.544017252946702</v>
      </c>
      <c r="G29" s="19">
        <v>20.740181148515735</v>
      </c>
    </row>
    <row r="30" spans="1:7" x14ac:dyDescent="0.3">
      <c r="A30" s="14">
        <f t="shared" si="10"/>
        <v>0.6</v>
      </c>
      <c r="B30" s="4">
        <f t="shared" si="9"/>
        <v>0.33</v>
      </c>
      <c r="C30" s="14">
        <f t="shared" si="4"/>
        <v>3.7316255883338034E-2</v>
      </c>
      <c r="D30" s="4">
        <f>IF(A30&lt;5*$D$4,
          IF($B$4="Q=0 auf Qmax",($C$4*(1-EXP(-A30/$D$4)))+$E$4,
                  IF($B$4="-Qmax auf +Qmax",(-B30+2*$C$4*(1-EXP(-A30/$D$4)))+$E$4,"falscher Wert")),
                      B30+'Übersicht, Daten, Unterschrift'!$J$6/100)</f>
        <v>8.7316255883338037E-2</v>
      </c>
      <c r="E30" s="4">
        <f>IF(A30&lt;5*$D$4,
             IF($B$4="Q=0 auf Qmax",
                       IF(($C$4*(1-EXP((-A30+$G$4)/$D$4)))+$F$4&lt;-0.02,-0.02,$C$4*(1-EXP((-A30+$G$4)/$D$4))+$F$4),
                                     IF(-B30+2*$C$4*(1-EXP((-A30+$G$4)/$D$4))+$F$4&lt;=-$C$4-0.02,-0.02-$C$4,-B30+2*$C$4*(1-EXP((-A30+$G$4)/$D$4))+$F$4)),
    B30-'Übersicht, Daten, Unterschrift'!$J$6/100)</f>
        <v>-0.02</v>
      </c>
      <c r="F30" s="17">
        <f t="shared" si="11"/>
        <v>41.047881471671836</v>
      </c>
      <c r="G30" s="19">
        <v>20.729587194151964</v>
      </c>
    </row>
    <row r="31" spans="1:7" x14ac:dyDescent="0.3">
      <c r="A31" s="14">
        <f t="shared" si="10"/>
        <v>0.7</v>
      </c>
      <c r="B31" s="4">
        <f t="shared" si="9"/>
        <v>0.33</v>
      </c>
      <c r="C31" s="14">
        <f t="shared" si="4"/>
        <v>4.3111782318394069E-2</v>
      </c>
      <c r="D31" s="4">
        <f>IF(A31&lt;5*$D$4,
          IF($B$4="Q=0 auf Qmax",($C$4*(1-EXP(-A31/$D$4)))+$E$4,
                  IF($B$4="-Qmax auf +Qmax",(-B31+2*$C$4*(1-EXP(-A31/$D$4)))+$E$4,"falscher Wert")),
                      B31+'Übersicht, Daten, Unterschrift'!$J$6/100)</f>
        <v>9.3111782318394065E-2</v>
      </c>
      <c r="E31" s="4">
        <f>IF(A31&lt;5*$D$4,
             IF($B$4="Q=0 auf Qmax",
                       IF(($C$4*(1-EXP((-A31+$G$4)/$D$4)))+$F$4&lt;-0.02,-0.02,$C$4*(1-EXP((-A31+$G$4)/$D$4))+$F$4),
                                     IF(-B31+2*$C$4*(1-EXP((-A31+$G$4)/$D$4))+$F$4&lt;=-$C$4-0.02,-0.02-$C$4,-B31+2*$C$4*(1-EXP((-A31+$G$4)/$D$4))+$F$4)),
    B31-'Übersicht, Daten, Unterschrift'!$J$6/100)</f>
        <v>-0.02</v>
      </c>
      <c r="F31" s="17">
        <f t="shared" si="11"/>
        <v>47.422960550233476</v>
      </c>
      <c r="G31" s="19">
        <v>20.719408634680391</v>
      </c>
    </row>
    <row r="32" spans="1:7" x14ac:dyDescent="0.3">
      <c r="A32" s="14">
        <f t="shared" si="10"/>
        <v>0.79999999999999993</v>
      </c>
      <c r="B32" s="4">
        <f t="shared" si="9"/>
        <v>0.33</v>
      </c>
      <c r="C32" s="14">
        <f t="shared" si="4"/>
        <v>4.8792549641150255E-2</v>
      </c>
      <c r="D32" s="4">
        <f>IF(A32&lt;5*$D$4,
          IF($B$4="Q=0 auf Qmax",($C$4*(1-EXP(-A32/$D$4)))+$E$4,
                  IF($B$4="-Qmax auf +Qmax",(-B32+2*$C$4*(1-EXP(-A32/$D$4)))+$E$4,"falscher Wert")),
                      B32+'Übersicht, Daten, Unterschrift'!$J$6/100)</f>
        <v>9.8792549641150251E-2</v>
      </c>
      <c r="E32" s="4">
        <f>IF(A32&lt;5*$D$4,
             IF($B$4="Q=0 auf Qmax",
                       IF(($C$4*(1-EXP((-A32+$G$4)/$D$4)))+$F$4&lt;-0.02,-0.02,$C$4*(1-EXP((-A32+$G$4)/$D$4))+$F$4),
                                     IF(-B32+2*$C$4*(1-EXP((-A32+$G$4)/$D$4))+$F$4&lt;=-$C$4-0.02,-0.02-$C$4,-B32+2*$C$4*(1-EXP((-A32+$G$4)/$D$4))+$F$4)),
    B32-'Übersicht, Daten, Unterschrift'!$J$6/100)</f>
        <v>-0.02</v>
      </c>
      <c r="F32" s="17">
        <f t="shared" si="11"/>
        <v>53.67180460526528</v>
      </c>
      <c r="G32" s="19">
        <v>20.70962918223432</v>
      </c>
    </row>
    <row r="33" spans="1:7" x14ac:dyDescent="0.3">
      <c r="A33" s="14">
        <f t="shared" si="10"/>
        <v>0.89999999999999991</v>
      </c>
      <c r="B33" s="4">
        <f t="shared" si="9"/>
        <v>0.33</v>
      </c>
      <c r="C33" s="14">
        <f t="shared" si="4"/>
        <v>5.436083023428024E-2</v>
      </c>
      <c r="D33" s="4">
        <f>IF(A33&lt;5*$D$4,
          IF($B$4="Q=0 auf Qmax",($C$4*(1-EXP(-A33/$D$4)))+$E$4,
                  IF($B$4="-Qmax auf +Qmax",(-B33+2*$C$4*(1-EXP(-A33/$D$4)))+$E$4,"falscher Wert")),
                      B33+'Übersicht, Daten, Unterschrift'!$J$6/100)</f>
        <v>0.10436083023428025</v>
      </c>
      <c r="E33" s="4">
        <f>IF(A33&lt;5*$D$4,
             IF($B$4="Q=0 auf Qmax",
                       IF(($C$4*(1-EXP((-A33+$G$4)/$D$4)))+$F$4&lt;-0.02,-0.02,$C$4*(1-EXP((-A33+$G$4)/$D$4))+$F$4),
                                     IF(-B33+2*$C$4*(1-EXP((-A33+$G$4)/$D$4))+$F$4&lt;=-$C$4-0.02,-0.02-$C$4,-B33+2*$C$4*(1-EXP((-A33+$G$4)/$D$4))+$F$4)),
    B33-'Übersicht, Daten, Unterschrift'!$J$6/100)</f>
        <v>-0.02</v>
      </c>
      <c r="F33" s="17">
        <f t="shared" si="11"/>
        <v>59.796913257708262</v>
      </c>
      <c r="G33" s="19">
        <v>20.700233187603441</v>
      </c>
    </row>
    <row r="34" spans="1:7" x14ac:dyDescent="0.3">
      <c r="A34" s="14">
        <f t="shared" si="10"/>
        <v>0.99999999999999989</v>
      </c>
      <c r="B34" s="4">
        <f t="shared" si="9"/>
        <v>0.33</v>
      </c>
      <c r="C34" s="14">
        <f t="shared" si="4"/>
        <v>5.9818851484266002E-2</v>
      </c>
      <c r="D34" s="4">
        <f>IF(A34&lt;5*$D$4,
          IF($B$4="Q=0 auf Qmax",($C$4*(1-EXP(-A34/$D$4)))+$E$4,
                  IF($B$4="-Qmax auf +Qmax",(-B34+2*$C$4*(1-EXP(-A34/$D$4)))+$E$4,"falscher Wert")),
                      B34+'Übersicht, Daten, Unterschrift'!$J$6/100)</f>
        <v>0.10981885148426601</v>
      </c>
      <c r="E34" s="4">
        <f>IF(A34&lt;5*$D$4,
             IF($B$4="Q=0 auf Qmax",
                       IF(($C$4*(1-EXP((-A34+$G$4)/$D$4)))+$F$4&lt;-0.02,-0.02,$C$4*(1-EXP((-A34+$G$4)/$D$4))+$F$4),
                                     IF(-B34+2*$C$4*(1-EXP((-A34+$G$4)/$D$4))+$F$4&lt;=-$C$4-0.02,-0.02-$C$4,-B34+2*$C$4*(1-EXP((-A34+$G$4)/$D$4))+$F$4)),
    B34-'Übersicht, Daten, Unterschrift'!$J$6/100)</f>
        <v>-0.02</v>
      </c>
      <c r="F34" s="17">
        <f t="shared" si="11"/>
        <v>65.800736632692605</v>
      </c>
      <c r="G34" s="19">
        <v>20.691205615191762</v>
      </c>
    </row>
    <row r="35" spans="1:7" x14ac:dyDescent="0.3">
      <c r="A35" s="14">
        <f t="shared" si="10"/>
        <v>1.0999999999999999</v>
      </c>
      <c r="B35" s="4">
        <f t="shared" si="9"/>
        <v>0.33</v>
      </c>
      <c r="C35" s="14">
        <f t="shared" si="4"/>
        <v>6.5168796672382096E-2</v>
      </c>
      <c r="D35" s="4">
        <f>IF(A35&lt;5*$D$4,
          IF($B$4="Q=0 auf Qmax",($C$4*(1-EXP(-A35/$D$4)))+$E$4,
                  IF($B$4="-Qmax auf +Qmax",(-B35+2*$C$4*(1-EXP(-A35/$D$4)))+$E$4,"falscher Wert")),
                      B35+'Übersicht, Daten, Unterschrift'!$J$6/100)</f>
        <v>0.1151687966723821</v>
      </c>
      <c r="E35" s="4">
        <f>IF(A35&lt;5*$D$4,
             IF($B$4="Q=0 auf Qmax",
                       IF(($C$4*(1-EXP((-A35+$G$4)/$D$4)))+$F$4&lt;-0.02,-0.02,$C$4*(1-EXP((-A35+$G$4)/$D$4))+$F$4),
                                     IF(-B35+2*$C$4*(1-EXP((-A35+$G$4)/$D$4))+$F$4&lt;=-$C$4-0.02,-0.02-$C$4,-B35+2*$C$4*(1-EXP((-A35+$G$4)/$D$4))+$F$4)),
    B35-'Übersicht, Daten, Unterschrift'!$J$6/100)</f>
        <v>-0.02</v>
      </c>
      <c r="F35" s="17">
        <f t="shared" si="11"/>
        <v>71.685676339620301</v>
      </c>
      <c r="G35" s="19">
        <v>20.682532018957438</v>
      </c>
    </row>
    <row r="36" spans="1:7" x14ac:dyDescent="0.3">
      <c r="A36" s="14">
        <f t="shared" si="10"/>
        <v>1.2</v>
      </c>
      <c r="B36" s="4">
        <f t="shared" si="9"/>
        <v>0.33</v>
      </c>
      <c r="C36" s="14">
        <f t="shared" si="4"/>
        <v>7.0412805848037358E-2</v>
      </c>
      <c r="D36" s="4">
        <f>IF(A36&lt;5*$D$4,
          IF($B$4="Q=0 auf Qmax",($C$4*(1-EXP(-A36/$D$4)))+$E$4,
                  IF($B$4="-Qmax auf +Qmax",(-B36+2*$C$4*(1-EXP(-A36/$D$4)))+$E$4,"falscher Wert")),
                      B36+'Übersicht, Daten, Unterschrift'!$J$6/100)</f>
        <v>0.12041280584803736</v>
      </c>
      <c r="E36" s="4">
        <f>IF(A36&lt;5*$D$4,
             IF($B$4="Q=0 auf Qmax",
                       IF(($C$4*(1-EXP((-A36+$G$4)/$D$4)))+$F$4&lt;-0.02,-0.02,$C$4*(1-EXP((-A36+$G$4)/$D$4))+$F$4),
                                     IF(-B36+2*$C$4*(1-EXP((-A36+$G$4)/$D$4))+$F$4&lt;=-$C$4-0.02,-0.02-$C$4,-B36+2*$C$4*(1-EXP((-A36+$G$4)/$D$4))+$F$4)),
    B36-'Übersicht, Daten, Unterschrift'!$J$6/100)</f>
        <v>-0.02</v>
      </c>
      <c r="F36" s="17">
        <f t="shared" si="11"/>
        <v>77.454086432841095</v>
      </c>
      <c r="G36" s="19">
        <v>20.674198519296027</v>
      </c>
    </row>
    <row r="37" spans="1:7" x14ac:dyDescent="0.3">
      <c r="A37" s="14">
        <f t="shared" si="10"/>
        <v>1.3</v>
      </c>
      <c r="B37" s="4">
        <f t="shared" si="9"/>
        <v>0.33</v>
      </c>
      <c r="C37" s="14">
        <f t="shared" si="4"/>
        <v>7.5552976684823137E-2</v>
      </c>
      <c r="D37" s="4">
        <f>IF(A37&lt;5*$D$4,
          IF($B$4="Q=0 auf Qmax",($C$4*(1-EXP(-A37/$D$4)))+$E$4,
                  IF($B$4="-Qmax auf +Qmax",(-B37+2*$C$4*(1-EXP(-A37/$D$4)))+$E$4,"falscher Wert")),
                      B37+'Übersicht, Daten, Unterschrift'!$J$6/100)</f>
        <v>0.12555297668482313</v>
      </c>
      <c r="E37" s="4">
        <f>IF(A37&lt;5*$D$4,
             IF($B$4="Q=0 auf Qmax",
                       IF(($C$4*(1-EXP((-A37+$G$4)/$D$4)))+$F$4&lt;-0.02,-0.02,$C$4*(1-EXP((-A37+$G$4)/$D$4))+$F$4),
                                     IF(-B37+2*$C$4*(1-EXP((-A37+$G$4)/$D$4))+$F$4&lt;=-$C$4-0.02,-0.02-$C$4,-B37+2*$C$4*(1-EXP((-A37+$G$4)/$D$4))+$F$4)),
    B37-'Übersicht, Daten, Unterschrift'!$J$6/100)</f>
        <v>-0.02</v>
      </c>
      <c r="F37" s="17">
        <f t="shared" si="11"/>
        <v>83.108274353305447</v>
      </c>
      <c r="G37" s="19">
        <v>20.666191780830165</v>
      </c>
    </row>
    <row r="38" spans="1:7" x14ac:dyDescent="0.3">
      <c r="A38" s="14">
        <f t="shared" si="10"/>
        <v>1.4000000000000001</v>
      </c>
      <c r="B38" s="4">
        <f t="shared" si="9"/>
        <v>0.33</v>
      </c>
      <c r="C38" s="14">
        <f t="shared" si="4"/>
        <v>8.05913653196106E-2</v>
      </c>
      <c r="D38" s="4">
        <f>IF(A38&lt;5*$D$4,
          IF($B$4="Q=0 auf Qmax",($C$4*(1-EXP(-A38/$D$4)))+$E$4,
                  IF($B$4="-Qmax auf +Qmax",(-B38+2*$C$4*(1-EXP(-A38/$D$4)))+$E$4,"falscher Wert")),
                      B38+'Übersicht, Daten, Unterschrift'!$J$6/100)</f>
        <v>0.1305913653196106</v>
      </c>
      <c r="E38" s="4">
        <f>IF(A38&lt;5*$D$4,
             IF($B$4="Q=0 auf Qmax",
                       IF(($C$4*(1-EXP((-A38+$G$4)/$D$4)))+$F$4&lt;-0.02,-0.02,$C$4*(1-EXP((-A38+$G$4)/$D$4))+$F$4),
                                     IF(-B38+2*$C$4*(1-EXP((-A38+$G$4)/$D$4))+$F$4&lt;=-$C$4-0.02,-0.02-$C$4,-B38+2*$C$4*(1-EXP((-A38+$G$4)/$D$4))+$F$4)),
    B38-'Übersicht, Daten, Unterschrift'!$J$6/100)</f>
        <v>-0.02</v>
      </c>
      <c r="F38" s="17">
        <f t="shared" si="11"/>
        <v>88.650501851571661</v>
      </c>
      <c r="G38" s="19">
        <v>20.658498991070111</v>
      </c>
    </row>
    <row r="39" spans="1:7" x14ac:dyDescent="0.3">
      <c r="A39" s="14">
        <f t="shared" si="10"/>
        <v>1.5000000000000002</v>
      </c>
      <c r="B39" s="4">
        <f t="shared" si="9"/>
        <v>0.33</v>
      </c>
      <c r="C39" s="14">
        <f t="shared" si="4"/>
        <v>8.5529987175033101E-2</v>
      </c>
      <c r="D39" s="4">
        <f>IF(A39&lt;5*$D$4,
          IF($B$4="Q=0 auf Qmax",($C$4*(1-EXP(-A39/$D$4)))+$E$4,
                  IF($B$4="-Qmax auf +Qmax",(-B39+2*$C$4*(1-EXP(-A39/$D$4)))+$E$4,"falscher Wert")),
                      B39+'Übersicht, Daten, Unterschrift'!$J$6/100)</f>
        <v>0.13552998717503312</v>
      </c>
      <c r="E39" s="4">
        <f>IF(A39&lt;5*$D$4,
             IF($B$4="Q=0 auf Qmax",
                       IF(($C$4*(1-EXP((-A39+$G$4)/$D$4)))+$F$4&lt;-0.02,-0.02,$C$4*(1-EXP((-A39+$G$4)/$D$4))+$F$4),
                                     IF(-B39+2*$C$4*(1-EXP((-A39+$G$4)/$D$4))+$F$4&lt;=-$C$4-0.02,-0.02-$C$4,-B39+2*$C$4*(1-EXP((-A39+$G$4)/$D$4))+$F$4)),
    B39-'Übersicht, Daten, Unterschrift'!$J$6/100)</f>
        <v>-0.02</v>
      </c>
      <c r="F39" s="17">
        <f t="shared" si="11"/>
        <v>94.082985892536414</v>
      </c>
      <c r="G39" s="19">
        <v>20.651107839911031</v>
      </c>
    </row>
    <row r="40" spans="1:7" x14ac:dyDescent="0.3">
      <c r="A40" s="14">
        <f t="shared" si="10"/>
        <v>1.6000000000000003</v>
      </c>
      <c r="B40" s="4">
        <f t="shared" si="9"/>
        <v>0.33</v>
      </c>
      <c r="C40" s="14">
        <f t="shared" si="4"/>
        <v>9.0370817765682038E-2</v>
      </c>
      <c r="D40" s="4">
        <f>IF(A40&lt;5*$D$4,
          IF($B$4="Q=0 auf Qmax",($C$4*(1-EXP(-A40/$D$4)))+$E$4,
                  IF($B$4="-Qmax auf +Qmax",(-B40+2*$C$4*(1-EXP(-A40/$D$4)))+$E$4,"falscher Wert")),
                      B40+'Übersicht, Daten, Unterschrift'!$J$6/100)</f>
        <v>0.14037081776568205</v>
      </c>
      <c r="E40" s="4">
        <f>IF(A40&lt;5*$D$4,
             IF($B$4="Q=0 auf Qmax",
                       IF(($C$4*(1-EXP((-A40+$G$4)/$D$4)))+$F$4&lt;-0.02,-0.02,$C$4*(1-EXP((-A40+$G$4)/$D$4))+$F$4),
                                     IF(-B40+2*$C$4*(1-EXP((-A40+$G$4)/$D$4))+$F$4&lt;=-$C$4-0.02,-0.02-$C$4,-B40+2*$C$4*(1-EXP((-A40+$G$4)/$D$4))+$F$4)),
    B40-'Übersicht, Daten, Unterschrift'!$J$6/100)</f>
        <v>-0.02</v>
      </c>
      <c r="F40" s="17">
        <f t="shared" si="11"/>
        <v>99.407899542250235</v>
      </c>
      <c r="G40" s="19">
        <v>20.644006499934207</v>
      </c>
    </row>
    <row r="41" spans="1:7" x14ac:dyDescent="0.3">
      <c r="A41" s="14">
        <f t="shared" si="10"/>
        <v>1.7000000000000004</v>
      </c>
      <c r="B41" s="4">
        <f t="shared" si="9"/>
        <v>0.33</v>
      </c>
      <c r="C41" s="14">
        <f t="shared" si="4"/>
        <v>9.5115793488338818E-2</v>
      </c>
      <c r="D41" s="4">
        <f>IF(A41&lt;5*$D$4,
          IF($B$4="Q=0 auf Qmax",($C$4*(1-EXP(-A41/$D$4)))+$E$4,
                  IF($B$4="-Qmax auf +Qmax",(-B41+2*$C$4*(1-EXP(-A41/$D$4)))+$E$4,"falscher Wert")),
                      B41+'Übersicht, Daten, Unterschrift'!$J$6/100)</f>
        <v>0.14511579348833881</v>
      </c>
      <c r="E41" s="4">
        <f>IF(A41&lt;5*$D$4,
             IF($B$4="Q=0 auf Qmax",
                       IF(($C$4*(1-EXP((-A41+$G$4)/$D$4)))+$F$4&lt;-0.02,-0.02,$C$4*(1-EXP((-A41+$G$4)/$D$4))+$F$4),
                                     IF(-B41+2*$C$4*(1-EXP((-A41+$G$4)/$D$4))+$F$4&lt;=-$C$4-0.02,-0.02-$C$4,-B41+2*$C$4*(1-EXP((-A41+$G$4)/$D$4))+$F$4)),
    B41-'Übersicht, Daten, Unterschrift'!$J$6/100)</f>
        <v>-0.02</v>
      </c>
      <c r="F41" s="17">
        <f t="shared" si="11"/>
        <v>104.6273728371727</v>
      </c>
      <c r="G41" s="19">
        <v>20.637183607480644</v>
      </c>
    </row>
    <row r="42" spans="1:7" x14ac:dyDescent="0.3">
      <c r="A42" s="14">
        <f t="shared" si="10"/>
        <v>1.8000000000000005</v>
      </c>
      <c r="B42" s="4">
        <f t="shared" si="9"/>
        <v>0.33</v>
      </c>
      <c r="C42" s="14">
        <f t="shared" si="4"/>
        <v>9.9766812396559768E-2</v>
      </c>
      <c r="D42" s="4">
        <f>IF(A42&lt;5*$D$4,
          IF($B$4="Q=0 auf Qmax",($C$4*(1-EXP(-A42/$D$4)))+$E$4,
                  IF($B$4="-Qmax auf +Qmax",(-B42+2*$C$4*(1-EXP(-A42/$D$4)))+$E$4,"falscher Wert")),
                      B42+'Übersicht, Daten, Unterschrift'!$J$6/100)</f>
        <v>0.14976681239655976</v>
      </c>
      <c r="E42" s="4">
        <f>IF(A42&lt;5*$D$4,
             IF($B$4="Q=0 auf Qmax",
                       IF(($C$4*(1-EXP((-A42+$G$4)/$D$4)))+$F$4&lt;-0.02,-0.02,$C$4*(1-EXP((-A42+$G$4)/$D$4))+$F$4),
                                     IF(-B42+2*$C$4*(1-EXP((-A42+$G$4)/$D$4))+$F$4&lt;=-$C$4-0.02,-0.02-$C$4,-B42+2*$C$4*(1-EXP((-A42+$G$4)/$D$4))+$F$4)),
    B42-'Übersicht, Daten, Unterschrift'!$J$6/100)</f>
        <v>-0.02</v>
      </c>
      <c r="F42" s="17">
        <f t="shared" si="11"/>
        <v>109.74349363621575</v>
      </c>
      <c r="G42" s="19">
        <v>20.630628244466791</v>
      </c>
    </row>
    <row r="43" spans="1:7" x14ac:dyDescent="0.3">
      <c r="A43" s="14">
        <f t="shared" si="10"/>
        <v>1.9000000000000006</v>
      </c>
      <c r="B43" s="4">
        <f t="shared" si="9"/>
        <v>0.33</v>
      </c>
      <c r="C43" s="14">
        <f t="shared" si="4"/>
        <v>0.10432573495992258</v>
      </c>
      <c r="D43" s="4">
        <f>IF(A43&lt;5*$D$4,
          IF($B$4="Q=0 auf Qmax",($C$4*(1-EXP(-A43/$D$4)))+$E$4,
                  IF($B$4="-Qmax auf +Qmax",(-B43+2*$C$4*(1-EXP(-A43/$D$4)))+$E$4,"falscher Wert")),
                      B43+'Übersicht, Daten, Unterschrift'!$J$6/100)</f>
        <v>0.15432573495992258</v>
      </c>
      <c r="E43" s="4">
        <f>IF(A43&lt;5*$D$4,
             IF($B$4="Q=0 auf Qmax",
                       IF(($C$4*(1-EXP((-A43+$G$4)/$D$4)))+$F$4&lt;-0.02,-0.02,$C$4*(1-EXP((-A43+$G$4)/$D$4))+$F$4),
                                     IF(-B43+2*$C$4*(1-EXP((-A43+$G$4)/$D$4))+$F$4&lt;=-$C$4-0.02,-0.02-$C$4,-B43+2*$C$4*(1-EXP((-A43+$G$4)/$D$4))+$F$4)),
    B43-'Übersicht, Daten, Unterschrift'!$J$6/100)</f>
        <v>-0.02</v>
      </c>
      <c r="F43" s="17">
        <f t="shared" si="11"/>
        <v>114.75830845591483</v>
      </c>
      <c r="G43" s="19">
        <v>20.624329920913272</v>
      </c>
    </row>
    <row r="44" spans="1:7" x14ac:dyDescent="0.3">
      <c r="A44" s="14">
        <f t="shared" si="10"/>
        <v>2.0000000000000004</v>
      </c>
      <c r="B44" s="4">
        <f t="shared" si="9"/>
        <v>0.33</v>
      </c>
      <c r="C44" s="14">
        <f t="shared" si="4"/>
        <v>0.10879438480823907</v>
      </c>
      <c r="D44" s="4">
        <f>IF(A44&lt;5*$D$4,
          IF($B$4="Q=0 auf Qmax",($C$4*(1-EXP(-A44/$D$4)))+$E$4,
                  IF($B$4="-Qmax auf +Qmax",(-B44+2*$C$4*(1-EXP(-A44/$D$4)))+$E$4,"falscher Wert")),
                      B44+'Übersicht, Daten, Unterschrift'!$J$6/100)</f>
        <v>0.15879438480823907</v>
      </c>
      <c r="E44" s="4">
        <f>IF(A44&lt;5*$D$4,
             IF($B$4="Q=0 auf Qmax",
                       IF(($C$4*(1-EXP((-A44+$G$4)/$D$4)))+$F$4&lt;-0.02,-0.02,$C$4*(1-EXP((-A44+$G$4)/$D$4))+$F$4),
                                     IF(-B44+2*$C$4*(1-EXP((-A44+$G$4)/$D$4))+$F$4&lt;=-$C$4-0.02,-0.02-$C$4,-B44+2*$C$4*(1-EXP((-A44+$G$4)/$D$4))+$F$4)),
    B44-'Übersicht, Daten, Unterschrift'!$J$6/100)</f>
        <v>-0.02</v>
      </c>
      <c r="F44" s="17">
        <f t="shared" si="11"/>
        <v>119.67382328906298</v>
      </c>
      <c r="G44" s="19">
        <v>20.618278558158686</v>
      </c>
    </row>
    <row r="45" spans="1:7" x14ac:dyDescent="0.3">
      <c r="A45" s="14">
        <f t="shared" si="10"/>
        <v>2.1000000000000005</v>
      </c>
      <c r="B45" s="4">
        <f t="shared" si="9"/>
        <v>0.33</v>
      </c>
      <c r="C45" s="14">
        <f t="shared" si="4"/>
        <v>0.11317454946103128</v>
      </c>
      <c r="D45" s="4">
        <f>IF(A45&lt;5*$D$4,
          IF($B$4="Q=0 auf Qmax",($C$4*(1-EXP(-A45/$D$4)))+$E$4,
                  IF($B$4="-Qmax auf +Qmax",(-B45+2*$C$4*(1-EXP(-A45/$D$4)))+$E$4,"falscher Wert")),
                      B45+'Übersicht, Daten, Unterschrift'!$J$6/100)</f>
        <v>0.16317454946103127</v>
      </c>
      <c r="E45" s="4">
        <f>IF(A45&lt;5*$D$4,
             IF($B$4="Q=0 auf Qmax",
                       IF(($C$4*(1-EXP((-A45+$G$4)/$D$4)))+$F$4&lt;-0.02,-0.02,$C$4*(1-EXP((-A45+$G$4)/$D$4))+$F$4),
                                     IF(-B45+2*$C$4*(1-EXP((-A45+$G$4)/$D$4))+$F$4&lt;=-$C$4-0.02,-0.02-$C$4,-B45+2*$C$4*(1-EXP((-A45+$G$4)/$D$4))+$F$4)),
    B45-'Übersicht, Daten, Unterschrift'!$J$6/100)</f>
        <v>-0.02</v>
      </c>
      <c r="F45" s="17">
        <f t="shared" si="11"/>
        <v>124.49200440713442</v>
      </c>
      <c r="G45" s="19">
        <v>20.612464472731595</v>
      </c>
    </row>
    <row r="46" spans="1:7" x14ac:dyDescent="0.3">
      <c r="A46" s="14">
        <f t="shared" si="10"/>
        <v>2.2000000000000006</v>
      </c>
      <c r="B46" s="4">
        <f t="shared" si="9"/>
        <v>0.33</v>
      </c>
      <c r="C46" s="14">
        <f t="shared" si="4"/>
        <v>0.11746798104256338</v>
      </c>
      <c r="D46" s="4">
        <f>IF(A46&lt;5*$D$4,
          IF($B$4="Q=0 auf Qmax",($C$4*(1-EXP(-A46/$D$4)))+$E$4,
                  IF($B$4="-Qmax auf +Qmax",(-B46+2*$C$4*(1-EXP(-A46/$D$4)))+$E$4,"falscher Wert")),
                      B46+'Übersicht, Daten, Unterschrift'!$J$6/100)</f>
        <v>0.16746798104256339</v>
      </c>
      <c r="E46" s="4">
        <f>IF(A46&lt;5*$D$4,
             IF($B$4="Q=0 auf Qmax",
                       IF(($C$4*(1-EXP((-A46+$G$4)/$D$4)))+$F$4&lt;-0.02,-0.02,$C$4*(1-EXP((-A46+$G$4)/$D$4))+$F$4),
                                     IF(-B46+2*$C$4*(1-EXP((-A46+$G$4)/$D$4))+$F$4&lt;=-$C$4-0.02,-0.02-$C$4,-B46+2*$C$4*(1-EXP((-A46+$G$4)/$D$4))+$F$4)),
    B46-'Übersicht, Daten, Unterschrift'!$J$6/100)</f>
        <v>-0.02</v>
      </c>
      <c r="F46" s="17">
        <f t="shared" si="11"/>
        <v>129.21477914681972</v>
      </c>
      <c r="G46" s="19">
        <v>20.606878360854921</v>
      </c>
    </row>
    <row r="47" spans="1:7" x14ac:dyDescent="0.3">
      <c r="A47" s="14">
        <f t="shared" si="10"/>
        <v>2.3000000000000007</v>
      </c>
      <c r="B47" s="4">
        <f t="shared" si="9"/>
        <v>0.33</v>
      </c>
      <c r="C47" s="14">
        <f t="shared" si="4"/>
        <v>0.12167639698271449</v>
      </c>
      <c r="D47" s="4">
        <f>IF(A47&lt;5*$D$4,
          IF($B$4="Q=0 auf Qmax",($C$4*(1-EXP(-A47/$D$4)))+$E$4,
                  IF($B$4="-Qmax auf +Qmax",(-B47+2*$C$4*(1-EXP(-A47/$D$4)))+$E$4,"falscher Wert")),
                      B47+'Übersicht, Daten, Unterschrift'!$J$6/100)</f>
        <v>0.17167639698271447</v>
      </c>
      <c r="E47" s="4">
        <f>IF(A47&lt;5*$D$4,
             IF($B$4="Q=0 auf Qmax",
                       IF(($C$4*(1-EXP((-A47+$G$4)/$D$4)))+$F$4&lt;-0.02,-0.02,$C$4*(1-EXP((-A47+$G$4)/$D$4))+$F$4),
                                     IF(-B47+2*$C$4*(1-EXP((-A47+$G$4)/$D$4))+$F$4&lt;=-$C$4-0.02,-0.02-$C$4,-B47+2*$C$4*(1-EXP((-A47+$G$4)/$D$4))+$F$4)),
    B47-'Übersicht, Daten, Unterschrift'!$J$6/100)</f>
        <v>-0.02</v>
      </c>
      <c r="F47" s="17">
        <f t="shared" si="11"/>
        <v>133.84403668098594</v>
      </c>
      <c r="G47" s="19">
        <v>20.60151128355789</v>
      </c>
    </row>
    <row r="48" spans="1:7" x14ac:dyDescent="0.3">
      <c r="A48" s="14">
        <f t="shared" si="10"/>
        <v>2.4000000000000008</v>
      </c>
      <c r="B48" s="4">
        <f t="shared" si="9"/>
        <v>0.33</v>
      </c>
      <c r="C48" s="14">
        <f t="shared" si="4"/>
        <v>0.12580148070397357</v>
      </c>
      <c r="D48" s="4">
        <f>IF(A48&lt;5*$D$4,
          IF($B$4="Q=0 auf Qmax",($C$4*(1-EXP(-A48/$D$4)))+$E$4,
                  IF($B$4="-Qmax auf +Qmax",(-B48+2*$C$4*(1-EXP(-A48/$D$4)))+$E$4,"falscher Wert")),
                      B48+'Übersicht, Daten, Unterschrift'!$J$6/100)</f>
        <v>0.17580148070397356</v>
      </c>
      <c r="E48" s="4">
        <f>IF(A48&lt;5*$D$4,
             IF($B$4="Q=0 auf Qmax",
                       IF(($C$4*(1-EXP((-A48+$G$4)/$D$4)))+$F$4&lt;-0.02,-0.02,$C$4*(1-EXP((-A48+$G$4)/$D$4))+$F$4),
                                     IF(-B48+2*$C$4*(1-EXP((-A48+$G$4)/$D$4))+$F$4&lt;=-$C$4-0.02,-0.02-$C$4,-B48+2*$C$4*(1-EXP((-A48+$G$4)/$D$4))+$F$4)),
    B48-'Übersicht, Daten, Unterschrift'!$J$6/100)</f>
        <v>-0.02</v>
      </c>
      <c r="F48" s="17">
        <f t="shared" si="11"/>
        <v>138.38162877437094</v>
      </c>
      <c r="G48" s="19">
        <v>20.596354652371787</v>
      </c>
    </row>
    <row r="49" spans="1:7" x14ac:dyDescent="0.3">
      <c r="A49" s="14">
        <f t="shared" si="10"/>
        <v>2.5000000000000009</v>
      </c>
      <c r="B49" s="4">
        <f t="shared" si="9"/>
        <v>0.33</v>
      </c>
      <c r="C49" s="14">
        <f t="shared" si="4"/>
        <v>0.12984488229483102</v>
      </c>
      <c r="D49" s="4">
        <f>IF(A49&lt;5*$D$4,
          IF($B$4="Q=0 auf Qmax",($C$4*(1-EXP(-A49/$D$4)))+$E$4,
                  IF($B$4="-Qmax auf +Qmax",(-B49+2*$C$4*(1-EXP(-A49/$D$4)))+$E$4,"falscher Wert")),
                      B49+'Übersicht, Daten, Unterschrift'!$J$6/100)</f>
        <v>0.17984488229483103</v>
      </c>
      <c r="E49" s="4">
        <f>IF(A49&lt;5*$D$4,
             IF($B$4="Q=0 auf Qmax",
                       IF(($C$4*(1-EXP((-A49+$G$4)/$D$4)))+$F$4&lt;-0.02,-0.02,$C$4*(1-EXP((-A49+$G$4)/$D$4))+$F$4),
                                     IF(-B49+2*$C$4*(1-EXP((-A49+$G$4)/$D$4))+$F$4&lt;=-$C$4-0.02,-0.02-$C$4,-B49+2*$C$4*(1-EXP((-A49+$G$4)/$D$4))+$F$4)),
    B49-'Übersicht, Daten, Unterschrift'!$J$6/100)</f>
        <v>-0.02</v>
      </c>
      <c r="F49" s="17">
        <f t="shared" si="11"/>
        <v>142.82937052431413</v>
      </c>
      <c r="G49" s="19">
        <v>20.591400215586578</v>
      </c>
    </row>
    <row r="50" spans="1:7" x14ac:dyDescent="0.3">
      <c r="A50" s="14">
        <f t="shared" si="10"/>
        <v>2.600000000000001</v>
      </c>
      <c r="B50" s="4">
        <f t="shared" si="9"/>
        <v>0.33</v>
      </c>
      <c r="C50" s="14">
        <f t="shared" si="4"/>
        <v>0.13380821916983593</v>
      </c>
      <c r="D50" s="4">
        <f>IF(A50&lt;5*$D$4,
          IF($B$4="Q=0 auf Qmax",($C$4*(1-EXP(-A50/$D$4)))+$E$4,
                  IF($B$4="-Qmax auf +Qmax",(-B50+2*$C$4*(1-EXP(-A50/$D$4)))+$E$4,"falscher Wert")),
                      B50+'Übersicht, Daten, Unterschrift'!$J$6/100)</f>
        <v>0.18380821916983592</v>
      </c>
      <c r="E50" s="4">
        <f>IF(A50&lt;5*$D$4,
             IF($B$4="Q=0 auf Qmax",
                       IF(($C$4*(1-EXP((-A50+$G$4)/$D$4)))+$F$4&lt;-0.02,-0.02,$C$4*(1-EXP((-A50+$G$4)/$D$4))+$F$4),
                                     IF(-B50+2*$C$4*(1-EXP((-A50+$G$4)/$D$4))+$F$4&lt;=-$C$4-0.02,-0.02-$C$4,-B50+2*$C$4*(1-EXP((-A50+$G$4)/$D$4))+$F$4)),
    B50-'Übersicht, Daten, Unterschrift'!$J$6/100)</f>
        <v>-0.02</v>
      </c>
      <c r="F50" s="17">
        <f t="shared" si="11"/>
        <v>147.18904108681951</v>
      </c>
      <c r="G50" s="19">
        <v>20.586640045046398</v>
      </c>
    </row>
    <row r="51" spans="1:7" x14ac:dyDescent="0.3">
      <c r="A51" s="14">
        <f t="shared" si="10"/>
        <v>2.7000000000000011</v>
      </c>
      <c r="B51" s="4">
        <f t="shared" si="9"/>
        <v>0.33</v>
      </c>
      <c r="C51" s="14">
        <f t="shared" si="4"/>
        <v>0.13769307671658346</v>
      </c>
      <c r="D51" s="4">
        <f>IF(A51&lt;5*$D$4,
          IF($B$4="Q=0 auf Qmax",($C$4*(1-EXP(-A51/$D$4)))+$E$4,
                  IF($B$4="-Qmax auf +Qmax",(-B51+2*$C$4*(1-EXP(-A51/$D$4)))+$E$4,"falscher Wert")),
                      B51+'Übersicht, Daten, Unterschrift'!$J$6/100)</f>
        <v>0.18769307671658347</v>
      </c>
      <c r="E51" s="4">
        <f>IF(A51&lt;5*$D$4,
             IF($B$4="Q=0 auf Qmax",
                       IF(($C$4*(1-EXP((-A51+$G$4)/$D$4)))+$F$4&lt;-0.02,-0.02,$C$4*(1-EXP((-A51+$G$4)/$D$4))+$F$4),
                                     IF(-B51+2*$C$4*(1-EXP((-A51+$G$4)/$D$4))+$F$4&lt;=-$C$4-0.02,-0.02-$C$4,-B51+2*$C$4*(1-EXP((-A51+$G$4)/$D$4))+$F$4)),
    B51-'Übersicht, Daten, Unterschrift'!$J$6/100)</f>
        <v>-0.02</v>
      </c>
      <c r="F51" s="17">
        <f t="shared" si="11"/>
        <v>151.46238438824182</v>
      </c>
      <c r="G51" s="19">
        <v>20.582066523462831</v>
      </c>
    </row>
    <row r="52" spans="1:7" x14ac:dyDescent="0.3">
      <c r="A52" s="14">
        <f t="shared" si="10"/>
        <v>2.8000000000000012</v>
      </c>
      <c r="B52" s="4">
        <f t="shared" si="9"/>
        <v>0.33</v>
      </c>
      <c r="C52" s="14">
        <f t="shared" si="4"/>
        <v>0.14150100892989115</v>
      </c>
      <c r="D52" s="4">
        <f>IF(A52&lt;5*$D$4,
          IF($B$4="Q=0 auf Qmax",($C$4*(1-EXP(-A52/$D$4)))+$E$4,
                  IF($B$4="-Qmax auf +Qmax",(-B52+2*$C$4*(1-EXP(-A52/$D$4)))+$E$4,"falscher Wert")),
                      B52+'Übersicht, Daten, Unterschrift'!$J$6/100)</f>
        <v>0.19150100892989114</v>
      </c>
      <c r="E52" s="4">
        <f>IF(A52&lt;5*$D$4,
             IF($B$4="Q=0 auf Qmax",
                       IF(($C$4*(1-EXP((-A52+$G$4)/$D$4)))+$F$4&lt;-0.02,-0.02,$C$4*(1-EXP((-A52+$G$4)/$D$4))+$F$4),
                                     IF(-B52+2*$C$4*(1-EXP((-A52+$G$4)/$D$4))+$F$4&lt;=-$C$4-0.02,-0.02-$C$4,-B52+2*$C$4*(1-EXP((-A52+$G$4)/$D$4))+$F$4)),
    B52-'Übersicht, Daten, Unterschrift'!$J$6/100)</f>
        <v>-0.02</v>
      </c>
      <c r="F52" s="17">
        <f t="shared" si="11"/>
        <v>155.65110982288027</v>
      </c>
      <c r="G52" s="19">
        <v>20.577672332225603</v>
      </c>
    </row>
    <row r="53" spans="1:7" x14ac:dyDescent="0.3">
      <c r="A53" s="14">
        <f t="shared" si="10"/>
        <v>2.9000000000000012</v>
      </c>
      <c r="B53" s="4">
        <f t="shared" si="9"/>
        <v>0.33</v>
      </c>
      <c r="C53" s="14">
        <f t="shared" si="4"/>
        <v>0.1452335390334174</v>
      </c>
      <c r="D53" s="4">
        <f>IF(A53&lt;5*$D$4,
          IF($B$4="Q=0 auf Qmax",($C$4*(1-EXP(-A53/$D$4)))+$E$4,
                  IF($B$4="-Qmax auf +Qmax",(-B53+2*$C$4*(1-EXP(-A53/$D$4)))+$E$4,"falscher Wert")),
                      B53+'Übersicht, Daten, Unterschrift'!$J$6/100)</f>
        <v>0.19523353903341739</v>
      </c>
      <c r="E53" s="4">
        <f>IF(A53&lt;5*$D$4,
             IF($B$4="Q=0 auf Qmax",
                       IF(($C$4*(1-EXP((-A53+$G$4)/$D$4)))+$F$4&lt;-0.02,-0.02,$C$4*(1-EXP((-A53+$G$4)/$D$4))+$F$4),
                                     IF(-B53+2*$C$4*(1-EXP((-A53+$G$4)/$D$4))+$F$4&lt;=-$C$4-0.02,-0.02-$C$4,-B53+2*$C$4*(1-EXP((-A53+$G$4)/$D$4))+$F$4)),
    B53-'Übersicht, Daten, Unterschrift'!$J$6/100)</f>
        <v>-0.02</v>
      </c>
      <c r="F53" s="17">
        <f t="shared" si="11"/>
        <v>159.75689293675913</v>
      </c>
      <c r="G53" s="19">
        <v>20.573450439691261</v>
      </c>
    </row>
    <row r="54" spans="1:7" x14ac:dyDescent="0.3">
      <c r="A54" s="14">
        <f t="shared" si="10"/>
        <v>3.0000000000000013</v>
      </c>
      <c r="B54" s="4">
        <f t="shared" si="9"/>
        <v>0.33</v>
      </c>
      <c r="C54" s="14">
        <f t="shared" si="4"/>
        <v>0.14889216008897133</v>
      </c>
      <c r="D54" s="4">
        <f>IF(A54&lt;5*$D$4,
          IF($B$4="Q=0 auf Qmax",($C$4*(1-EXP(-A54/$D$4)))+$E$4,
                  IF($B$4="-Qmax auf +Qmax",(-B54+2*$C$4*(1-EXP(-A54/$D$4)))+$E$4,"falscher Wert")),
                      B54+'Übersicht, Daten, Unterschrift'!$J$6/100)</f>
        <v>0.19889216008897131</v>
      </c>
      <c r="E54" s="4">
        <f>IF(A54&lt;5*$D$4,
             IF($B$4="Q=0 auf Qmax",
                       IF(($C$4*(1-EXP((-A54+$G$4)/$D$4)))+$F$4&lt;-0.02,-0.02,$C$4*(1-EXP((-A54+$G$4)/$D$4))+$F$4),
                                     IF(-B54+2*$C$4*(1-EXP((-A54+$G$4)/$D$4))+$F$4&lt;=-$C$4-0.02,-0.02-$C$4,-B54+2*$C$4*(1-EXP((-A54+$G$4)/$D$4))+$F$4)),
    B54-'Übersicht, Daten, Unterschrift'!$J$6/100)</f>
        <v>-0.02</v>
      </c>
      <c r="F54" s="17">
        <f t="shared" si="11"/>
        <v>163.78137609786845</v>
      </c>
      <c r="G54" s="19">
        <v>20.569394089931027</v>
      </c>
    </row>
    <row r="55" spans="1:7" x14ac:dyDescent="0.3">
      <c r="A55" s="14">
        <f t="shared" si="10"/>
        <v>3.1000000000000014</v>
      </c>
      <c r="B55" s="4">
        <f t="shared" si="9"/>
        <v>0.33</v>
      </c>
      <c r="C55" s="14">
        <f t="shared" si="4"/>
        <v>0.15247833559375748</v>
      </c>
      <c r="D55" s="4">
        <f>IF(A55&lt;5*$D$4,
          IF($B$4="Q=0 auf Qmax",($C$4*(1-EXP(-A55/$D$4)))+$E$4,
                  IF($B$4="-Qmax auf +Qmax",(-B55+2*$C$4*(1-EXP(-A55/$D$4)))+$E$4,"falscher Wert")),
                      B55+'Übersicht, Daten, Unterschrift'!$J$6/100)</f>
        <v>0.2024783355937575</v>
      </c>
      <c r="E55" s="4">
        <f>IF(A55&lt;5*$D$4,
             IF($B$4="Q=0 auf Qmax",
                       IF(($C$4*(1-EXP((-A55+$G$4)/$D$4)))+$F$4&lt;-0.02,-0.02,$C$4*(1-EXP((-A55+$G$4)/$D$4))+$F$4),
                                     IF(-B55+2*$C$4*(1-EXP((-A55+$G$4)/$D$4))+$F$4&lt;=-$C$4-0.02,-0.02-$C$4,-B55+2*$C$4*(1-EXP((-A55+$G$4)/$D$4))+$F$4)),
    B55-'Übersicht, Daten, Unterschrift'!$J$6/100)</f>
        <v>-0.02</v>
      </c>
      <c r="F55" s="17">
        <f t="shared" si="11"/>
        <v>167.72616915313324</v>
      </c>
      <c r="G55" s="19">
        <v>20.565496791919887</v>
      </c>
    </row>
    <row r="56" spans="1:7" x14ac:dyDescent="0.3">
      <c r="A56" s="14">
        <f t="shared" si="10"/>
        <v>3.2000000000000015</v>
      </c>
      <c r="B56" s="4">
        <f t="shared" si="9"/>
        <v>0.33</v>
      </c>
      <c r="C56" s="14">
        <f t="shared" si="4"/>
        <v>0.15599350006579407</v>
      </c>
      <c r="D56" s="4">
        <f>IF(A56&lt;5*$D$4,
          IF($B$4="Q=0 auf Qmax",($C$4*(1-EXP(-A56/$D$4)))+$E$4,
                  IF($B$4="-Qmax auf +Qmax",(-B56+2*$C$4*(1-EXP(-A56/$D$4)))+$E$4,"falscher Wert")),
                      B56+'Übersicht, Daten, Unterschrift'!$J$6/100)</f>
        <v>0.20599350006579409</v>
      </c>
      <c r="E56" s="4">
        <f>IF(A56&lt;5*$D$4,
             IF($B$4="Q=0 auf Qmax",
                       IF(($C$4*(1-EXP((-A56+$G$4)/$D$4)))+$F$4&lt;-0.02,-0.02,$C$4*(1-EXP((-A56+$G$4)/$D$4))+$F$4),
                                     IF(-B56+2*$C$4*(1-EXP((-A56+$G$4)/$D$4))+$F$4&lt;=-$C$4-0.02,-0.02-$C$4,-B56+2*$C$4*(1-EXP((-A56+$G$4)/$D$4))+$F$4)),
    B56-'Übersicht, Daten, Unterschrift'!$J$6/100)</f>
        <v>-0.02</v>
      </c>
      <c r="F56" s="17">
        <f t="shared" si="11"/>
        <v>171.59285007237347</v>
      </c>
      <c r="G56" s="19">
        <v>20.561752309149554</v>
      </c>
    </row>
    <row r="57" spans="1:7" x14ac:dyDescent="0.3">
      <c r="A57" s="14">
        <f t="shared" si="10"/>
        <v>3.3000000000000016</v>
      </c>
      <c r="B57" s="4">
        <f t="shared" si="9"/>
        <v>0.33</v>
      </c>
      <c r="C57" s="14">
        <f t="shared" si="4"/>
        <v>0.15943905961773933</v>
      </c>
      <c r="D57" s="4">
        <f>IF(A57&lt;5*$D$4,
          IF($B$4="Q=0 auf Qmax",($C$4*(1-EXP(-A57/$D$4)))+$E$4,
                  IF($B$4="-Qmax auf +Qmax",(-B57+2*$C$4*(1-EXP(-A57/$D$4)))+$E$4,"falscher Wert")),
                      B57+'Übersicht, Daten, Unterschrift'!$J$6/100)</f>
        <v>0.20943905961773934</v>
      </c>
      <c r="E57" s="4">
        <f>IF(A57&lt;5*$D$4,
             IF($B$4="Q=0 auf Qmax",
                       IF(($C$4*(1-EXP((-A57+$G$4)/$D$4)))+$F$4&lt;-0.02,-0.02,$C$4*(1-EXP((-A57+$G$4)/$D$4))+$F$4),
                                     IF(-B57+2*$C$4*(1-EXP((-A57+$G$4)/$D$4))+$F$4&lt;=-$C$4-0.02,-0.02-$C$4,-B57+2*$C$4*(1-EXP((-A57+$G$4)/$D$4))+$F$4)),
    B57-'Übersicht, Daten, Unterschrift'!$J$6/100)</f>
        <v>-0.02</v>
      </c>
      <c r="F57" s="17">
        <f t="shared" si="11"/>
        <v>175.38296557951327</v>
      </c>
      <c r="G57" s="19">
        <v>20.558154649648731</v>
      </c>
    </row>
    <row r="58" spans="1:7" x14ac:dyDescent="0.3">
      <c r="A58" s="14">
        <f t="shared" si="10"/>
        <v>3.4000000000000017</v>
      </c>
      <c r="B58" s="4">
        <f t="shared" si="9"/>
        <v>0.33</v>
      </c>
      <c r="C58" s="14">
        <f t="shared" si="4"/>
        <v>0.16281639251935551</v>
      </c>
      <c r="D58" s="4">
        <f>IF(A58&lt;5*$D$4,
          IF($B$4="Q=0 auf Qmax",($C$4*(1-EXP(-A58/$D$4)))+$E$4,
                  IF($B$4="-Qmax auf +Qmax",(-B58+2*$C$4*(1-EXP(-A58/$D$4)))+$E$4,"falscher Wert")),
                      B58+'Übersicht, Daten, Unterschrift'!$J$6/100)</f>
        <v>0.21281639251935552</v>
      </c>
      <c r="E58" s="4">
        <f>IF(A58&lt;5*$D$4,
             IF($B$4="Q=0 auf Qmax",
                       IF(($C$4*(1-EXP((-A58+$G$4)/$D$4)))+$F$4&lt;-0.02,-0.02,$C$4*(1-EXP((-A58+$G$4)/$D$4))+$F$4),
                                     IF(-B58+2*$C$4*(1-EXP((-A58+$G$4)/$D$4))+$F$4&lt;=-$C$4-0.02,-0.02-$C$4,-B58+2*$C$4*(1-EXP((-A58+$G$4)/$D$4))+$F$4)),
    B58-'Übersicht, Daten, Unterschrift'!$J$6/100)</f>
        <v>-0.02</v>
      </c>
      <c r="F58" s="17">
        <f t="shared" si="11"/>
        <v>179.09803177129106</v>
      </c>
      <c r="G58" s="19">
        <v>20.554698056394674</v>
      </c>
    </row>
    <row r="59" spans="1:7" x14ac:dyDescent="0.3">
      <c r="A59" s="14">
        <f t="shared" si="10"/>
        <v>3.5000000000000018</v>
      </c>
      <c r="B59" s="4">
        <f t="shared" si="9"/>
        <v>0.33</v>
      </c>
      <c r="C59" s="14">
        <f t="shared" si="4"/>
        <v>0.16612684974883493</v>
      </c>
      <c r="D59" s="4">
        <f>IF(A59&lt;5*$D$4,
          IF($B$4="Q=0 auf Qmax",($C$4*(1-EXP(-A59/$D$4)))+$E$4,
                  IF($B$4="-Qmax auf +Qmax",(-B59+2*$C$4*(1-EXP(-A59/$D$4)))+$E$4,"falscher Wert")),
                      B59+'Übersicht, Daten, Unterschrift'!$J$6/100)</f>
        <v>0.21612684974883495</v>
      </c>
      <c r="E59" s="4">
        <f>IF(A59&lt;5*$D$4,
             IF($B$4="Q=0 auf Qmax",
                       IF(($C$4*(1-EXP((-A59+$G$4)/$D$4)))+$F$4&lt;-0.02,-0.02,$C$4*(1-EXP((-A59+$G$4)/$D$4))+$F$4),
                                     IF(-B59+2*$C$4*(1-EXP((-A59+$G$4)/$D$4))+$F$4&lt;=-$C$4-0.02,-0.02-$C$4,-B59+2*$C$4*(1-EXP((-A59+$G$4)/$D$4))+$F$4)),
    B59-'Übersicht, Daten, Unterschrift'!$J$6/100)</f>
        <v>-1.8596347951866571E-2</v>
      </c>
      <c r="F59" s="17">
        <f t="shared" si="11"/>
        <v>182.73953472371844</v>
      </c>
      <c r="G59" s="19">
        <v>20.551376998100732</v>
      </c>
    </row>
    <row r="60" spans="1:7" x14ac:dyDescent="0.3">
      <c r="A60" s="14">
        <f t="shared" si="10"/>
        <v>3.6000000000000019</v>
      </c>
      <c r="B60" s="4">
        <f t="shared" si="9"/>
        <v>0.33</v>
      </c>
      <c r="C60" s="14">
        <f t="shared" si="4"/>
        <v>0.16937175553320941</v>
      </c>
      <c r="D60" s="4">
        <f>IF(A60&lt;5*$D$4,
          IF($B$4="Q=0 auf Qmax",($C$4*(1-EXP(-A60/$D$4)))+$E$4,
                  IF($B$4="-Qmax auf +Qmax",(-B60+2*$C$4*(1-EXP(-A60/$D$4)))+$E$4,"falscher Wert")),
                      B60+'Übersicht, Daten, Unterschrift'!$J$6/100)</f>
        <v>0.21937175553320942</v>
      </c>
      <c r="E60" s="4">
        <f>IF(A60&lt;5*$D$4,
             IF($B$4="Q=0 auf Qmax",
                       IF(($C$4*(1-EXP((-A60+$G$4)/$D$4)))+$F$4&lt;-0.02,-0.02,$C$4*(1-EXP((-A60+$G$4)/$D$4))+$F$4),
                                     IF(-B60+2*$C$4*(1-EXP((-A60+$G$4)/$D$4))+$F$4&lt;=-$C$4-0.02,-0.02-$C$4,-B60+2*$C$4*(1-EXP((-A60+$G$4)/$D$4))+$F$4)),
    B60-'Übersicht, Daten, Unterschrift'!$J$6/100)</f>
        <v>-1.2683744116661858E-2</v>
      </c>
      <c r="F60" s="17">
        <f t="shared" si="11"/>
        <v>186.30893108653035</v>
      </c>
      <c r="G60" s="19">
        <v>20.548186160365102</v>
      </c>
    </row>
    <row r="61" spans="1:7" x14ac:dyDescent="0.3">
      <c r="A61" s="14">
        <f t="shared" si="10"/>
        <v>3.700000000000002</v>
      </c>
      <c r="B61" s="4">
        <f t="shared" si="9"/>
        <v>0.33</v>
      </c>
      <c r="C61" s="14">
        <f t="shared" si="4"/>
        <v>0.17255240787805873</v>
      </c>
      <c r="D61" s="4">
        <f>IF(A61&lt;5*$D$4,
          IF($B$4="Q=0 auf Qmax",($C$4*(1-EXP(-A61/$D$4)))+$E$4,
                  IF($B$4="-Qmax auf +Qmax",(-B61+2*$C$4*(1-EXP(-A61/$D$4)))+$E$4,"falscher Wert")),
                      B61+'Übersicht, Daten, Unterschrift'!$J$6/100)</f>
        <v>0.22255240787805874</v>
      </c>
      <c r="E61" s="4">
        <f>IF(A61&lt;5*$D$4,
             IF($B$4="Q=0 auf Qmax",
                       IF(($C$4*(1-EXP((-A61+$G$4)/$D$4)))+$F$4&lt;-0.02,-0.02,$C$4*(1-EXP((-A61+$G$4)/$D$4))+$F$4),
                                     IF(-B61+2*$C$4*(1-EXP((-A61+$G$4)/$D$4))+$F$4&lt;=-$C$4-0.02,-0.02-$C$4,-B61+2*$C$4*(1-EXP((-A61+$G$4)/$D$4))+$F$4)),
    B61-'Übersicht, Daten, Unterschrift'!$J$6/100)</f>
        <v>-6.8882176816058224E-3</v>
      </c>
      <c r="F61" s="17">
        <f t="shared" si="11"/>
        <v>189.8076486658646</v>
      </c>
      <c r="G61" s="19">
        <v>20.545120437166659</v>
      </c>
    </row>
    <row r="62" spans="1:7" x14ac:dyDescent="0.3">
      <c r="A62" s="14">
        <f t="shared" si="10"/>
        <v>3.800000000000002</v>
      </c>
      <c r="B62" s="4">
        <f t="shared" si="9"/>
        <v>0.33</v>
      </c>
      <c r="C62" s="14">
        <f t="shared" si="4"/>
        <v>0.17567007908673005</v>
      </c>
      <c r="D62" s="4">
        <f>IF(A62&lt;5*$D$4,
          IF($B$4="Q=0 auf Qmax",($C$4*(1-EXP(-A62/$D$4)))+$E$4,
                  IF($B$4="-Qmax auf +Qmax",(-B62+2*$C$4*(1-EXP(-A62/$D$4)))+$E$4,"falscher Wert")),
                      B62+'Übersicht, Daten, Unterschrift'!$J$6/100)</f>
        <v>0.22567007908673004</v>
      </c>
      <c r="E62" s="4">
        <f>IF(A62&lt;5*$D$4,
             IF($B$4="Q=0 auf Qmax",
                       IF(($C$4*(1-EXP((-A62+$G$4)/$D$4)))+$F$4&lt;-0.02,-0.02,$C$4*(1-EXP((-A62+$G$4)/$D$4))+$F$4),
                                     IF(-B62+2*$C$4*(1-EXP((-A62+$G$4)/$D$4))+$F$4&lt;=-$C$4-0.02,-0.02-$C$4,-B62+2*$C$4*(1-EXP((-A62+$G$4)/$D$4))+$F$4)),
    B62-'Übersicht, Daten, Unterschrift'!$J$6/100)</f>
        <v>-1.2074503588496363E-3</v>
      </c>
      <c r="F62" s="17">
        <f t="shared" si="11"/>
        <v>193.23708699540305</v>
      </c>
      <c r="G62" s="19">
        <v>20.542174922694233</v>
      </c>
    </row>
    <row r="63" spans="1:7" x14ac:dyDescent="0.3">
      <c r="A63" s="14">
        <f t="shared" si="10"/>
        <v>3.9000000000000021</v>
      </c>
      <c r="B63" s="4">
        <f t="shared" si="9"/>
        <v>0.33</v>
      </c>
      <c r="C63" s="14">
        <f t="shared" si="4"/>
        <v>0.17872601626927631</v>
      </c>
      <c r="D63" s="4">
        <f>IF(A63&lt;5*$D$4,
          IF($B$4="Q=0 auf Qmax",($C$4*(1-EXP(-A63/$D$4)))+$E$4,
                  IF($B$4="-Qmax auf +Qmax",(-B63+2*$C$4*(1-EXP(-A63/$D$4)))+$E$4,"falscher Wert")),
                      B63+'Übersicht, Daten, Unterschrift'!$J$6/100)</f>
        <v>0.2287260162692763</v>
      </c>
      <c r="E63" s="4">
        <f>IF(A63&lt;5*$D$4,
             IF($B$4="Q=0 auf Qmax",
                       IF(($C$4*(1-EXP((-A63+$G$4)/$D$4)))+$F$4&lt;-0.02,-0.02,$C$4*(1-EXP((-A63+$G$4)/$D$4))+$F$4),
                                     IF(-B63+2*$C$4*(1-EXP((-A63+$G$4)/$D$4))+$F$4&lt;=-$C$4-0.02,-0.02-$C$4,-B63+2*$C$4*(1-EXP((-A63+$G$4)/$D$4))+$F$4)),
    B63-'Übersicht, Daten, Unterschrift'!$J$6/100)</f>
        <v>4.3608302342803482E-3</v>
      </c>
      <c r="F63" s="17">
        <f t="shared" si="11"/>
        <v>196.59861789620393</v>
      </c>
      <c r="G63" s="19">
        <v>20.539344903496254</v>
      </c>
    </row>
    <row r="64" spans="1:7" x14ac:dyDescent="0.3">
      <c r="A64" s="14">
        <f t="shared" si="10"/>
        <v>4.0000000000000018</v>
      </c>
      <c r="B64" s="4">
        <f t="shared" si="9"/>
        <v>0.33</v>
      </c>
      <c r="C64" s="14">
        <f t="shared" si="4"/>
        <v>0.18172144184131697</v>
      </c>
      <c r="D64" s="4">
        <f>IF(A64&lt;5*$D$4,
          IF($B$4="Q=0 auf Qmax",($C$4*(1-EXP(-A64/$D$4)))+$E$4,
                  IF($B$4="-Qmax auf +Qmax",(-B64+2*$C$4*(1-EXP(-A64/$D$4)))+$E$4,"falscher Wert")),
                      B64+'Übersicht, Daten, Unterschrift'!$J$6/100)</f>
        <v>0.23172144184131699</v>
      </c>
      <c r="E64" s="4">
        <f>IF(A64&lt;5*$D$4,
             IF($B$4="Q=0 auf Qmax",
                       IF(($C$4*(1-EXP((-A64+$G$4)/$D$4)))+$F$4&lt;-0.02,-0.02,$C$4*(1-EXP((-A64+$G$4)/$D$4))+$F$4),
                                     IF(-B64+2*$C$4*(1-EXP((-A64+$G$4)/$D$4))+$F$4&lt;=-$C$4-0.02,-0.02-$C$4,-B64+2*$C$4*(1-EXP((-A64+$G$4)/$D$4))+$F$4)),
    B64-'Übersicht, Daten, Unterschrift'!$J$6/100)</f>
        <v>9.8188514842660751E-3</v>
      </c>
      <c r="F64" s="17">
        <f t="shared" si="11"/>
        <v>199.89358602544866</v>
      </c>
      <c r="G64" s="19">
        <v>20.536625850938236</v>
      </c>
    </row>
    <row r="65" spans="1:7" x14ac:dyDescent="0.3">
      <c r="A65" s="14">
        <f t="shared" si="10"/>
        <v>4.1000000000000014</v>
      </c>
      <c r="B65" s="4">
        <f t="shared" si="9"/>
        <v>0.33</v>
      </c>
      <c r="C65" s="14">
        <f t="shared" si="4"/>
        <v>0.18465755401302028</v>
      </c>
      <c r="D65" s="4">
        <f>IF(A65&lt;5*$D$4,
          IF($B$4="Q=0 auf Qmax",($C$4*(1-EXP(-A65/$D$4)))+$E$4,
                  IF($B$4="-Qmax auf +Qmax",(-B65+2*$C$4*(1-EXP(-A65/$D$4)))+$E$4,"falscher Wert")),
                      B65+'Übersicht, Daten, Unterschrift'!$J$6/100)</f>
        <v>0.2346575540130203</v>
      </c>
      <c r="E65" s="4">
        <f>IF(A65&lt;5*$D$4,
             IF($B$4="Q=0 auf Qmax",
                       IF(($C$4*(1-EXP((-A65+$G$4)/$D$4)))+$F$4&lt;-0.02,-0.02,$C$4*(1-EXP((-A65+$G$4)/$D$4))+$F$4),
                                     IF(-B65+2*$C$4*(1-EXP((-A65+$G$4)/$D$4))+$F$4&lt;=-$C$4-0.02,-0.02-$C$4,-B65+2*$C$4*(1-EXP((-A65+$G$4)/$D$4))+$F$4)),
    B65-'Übersicht, Daten, Unterschrift'!$J$6/100)</f>
        <v>1.5168796672382176E-2</v>
      </c>
      <c r="F65" s="17">
        <f t="shared" si="11"/>
        <v>203.12330941432231</v>
      </c>
      <c r="G65" s="19">
        <v>20.534013413955996</v>
      </c>
    </row>
    <row r="66" spans="1:7" x14ac:dyDescent="0.3">
      <c r="A66" s="14">
        <f t="shared" si="10"/>
        <v>4.2000000000000011</v>
      </c>
      <c r="B66" s="4">
        <f t="shared" si="9"/>
        <v>0.33</v>
      </c>
      <c r="C66" s="14">
        <f t="shared" si="4"/>
        <v>0.18753552726840372</v>
      </c>
      <c r="D66" s="4">
        <f>IF(A66&lt;5*$D$4,
          IF($B$4="Q=0 auf Qmax",($C$4*(1-EXP(-A66/$D$4)))+$E$4,
                  IF($B$4="-Qmax auf +Qmax",(-B66+2*$C$4*(1-EXP(-A66/$D$4)))+$E$4,"falscher Wert")),
                      B66+'Übersicht, Daten, Unterschrift'!$J$6/100)</f>
        <v>0.23753552726840371</v>
      </c>
      <c r="E66" s="4">
        <f>IF(A66&lt;5*$D$4,
             IF($B$4="Q=0 auf Qmax",
                       IF(($C$4*(1-EXP((-A66+$G$4)/$D$4)))+$F$4&lt;-0.02,-0.02,$C$4*(1-EXP((-A66+$G$4)/$D$4))+$F$4),
                                     IF(-B66+2*$C$4*(1-EXP((-A66+$G$4)/$D$4))+$F$4&lt;=-$C$4-0.02,-0.02-$C$4,-B66+2*$C$4*(1-EXP((-A66+$G$4)/$D$4))+$F$4)),
    B66-'Übersicht, Daten, Unterschrift'!$J$6/100)</f>
        <v>2.0412805848037424E-2</v>
      </c>
      <c r="F66" s="17">
        <f t="shared" si="11"/>
        <v>206.28907999524409</v>
      </c>
      <c r="G66" s="19">
        <v>20.531503412093006</v>
      </c>
    </row>
    <row r="67" spans="1:7" x14ac:dyDescent="0.3">
      <c r="A67" s="14">
        <f t="shared" si="10"/>
        <v>4.3000000000000007</v>
      </c>
      <c r="B67" s="4">
        <f t="shared" si="9"/>
        <v>0.33</v>
      </c>
      <c r="C67" s="14">
        <f t="shared" si="4"/>
        <v>0.1903565128351429</v>
      </c>
      <c r="D67" s="4">
        <f>IF(A67&lt;5*$D$4,
          IF($B$4="Q=0 auf Qmax",($C$4*(1-EXP(-A67/$D$4)))+$E$4,
                  IF($B$4="-Qmax auf +Qmax",(-B67+2*$C$4*(1-EXP(-A67/$D$4)))+$E$4,"falscher Wert")),
                      B67+'Übersicht, Daten, Unterschrift'!$J$6/100)</f>
        <v>0.24035651283514292</v>
      </c>
      <c r="E67" s="4">
        <f>IF(A67&lt;5*$D$4,
             IF($B$4="Q=0 auf Qmax",
                       IF(($C$4*(1-EXP((-A67+$G$4)/$D$4)))+$F$4&lt;-0.02,-0.02,$C$4*(1-EXP((-A67+$G$4)/$D$4))+$F$4),
                                     IF(-B67+2*$C$4*(1-EXP((-A67+$G$4)/$D$4))+$F$4&lt;=-$C$4-0.02,-0.02-$C$4,-B67+2*$C$4*(1-EXP((-A67+$G$4)/$D$4))+$F$4)),
    B67-'Übersicht, Daten, Unterschrift'!$J$6/100)</f>
        <v>2.5552976684823175E-2</v>
      </c>
      <c r="F67" s="17">
        <f t="shared" si="11"/>
        <v>209.39216411865721</v>
      </c>
      <c r="G67" s="19">
        <v>20.529091828810792</v>
      </c>
    </row>
    <row r="68" spans="1:7" x14ac:dyDescent="0.3">
      <c r="A68" s="14">
        <f t="shared" si="10"/>
        <v>4.4000000000000004</v>
      </c>
      <c r="B68" s="4">
        <f t="shared" si="9"/>
        <v>0.33</v>
      </c>
      <c r="C68" s="14">
        <f t="shared" si="4"/>
        <v>0.19312163914507818</v>
      </c>
      <c r="D68" s="4">
        <f>IF(A68&lt;5*$D$4,
          IF($B$4="Q=0 auf Qmax",($C$4*(1-EXP(-A68/$D$4)))+$E$4,
                  IF($B$4="-Qmax auf +Qmax",(-B68+2*$C$4*(1-EXP(-A68/$D$4)))+$E$4,"falscher Wert")),
                      B68+'Übersicht, Daten, Unterschrift'!$J$6/100)</f>
        <v>0.24312163914507817</v>
      </c>
      <c r="E68" s="4">
        <f>IF(A68&lt;5*$D$4,
             IF($B$4="Q=0 auf Qmax",
                       IF(($C$4*(1-EXP((-A68+$G$4)/$D$4)))+$F$4&lt;-0.02,-0.02,$C$4*(1-EXP((-A68+$G$4)/$D$4))+$F$4),
                                     IF(-B68+2*$C$4*(1-EXP((-A68+$G$4)/$D$4))+$F$4&lt;=-$C$4-0.02,-0.02-$C$4,-B68+2*$C$4*(1-EXP((-A68+$G$4)/$D$4))+$F$4)),
    B68-'Übersicht, Daten, Unterschrift'!$J$6/100)</f>
        <v>3.0591365319610639E-2</v>
      </c>
      <c r="F68" s="17">
        <f t="shared" si="11"/>
        <v>212.43380305958601</v>
      </c>
      <c r="G68" s="19">
        <v>20.526774805061606</v>
      </c>
    </row>
    <row r="69" spans="1:7" x14ac:dyDescent="0.3">
      <c r="A69" s="14">
        <f t="shared" si="10"/>
        <v>4.5</v>
      </c>
      <c r="B69" s="4">
        <f t="shared" si="9"/>
        <v>0.33</v>
      </c>
      <c r="C69" s="14">
        <f t="shared" si="4"/>
        <v>0.19583201228560229</v>
      </c>
      <c r="D69" s="4">
        <f>IF(A69&lt;5*$D$4,
          IF($B$4="Q=0 auf Qmax",($C$4*(1-EXP(-A69/$D$4)))+$E$4,
                  IF($B$4="-Qmax auf +Qmax",(-B69+2*$C$4*(1-EXP(-A69/$D$4)))+$E$4,"falscher Wert")),
                      B69+'Übersicht, Daten, Unterschrift'!$J$6/100)</f>
        <v>0.24583201228560231</v>
      </c>
      <c r="E69" s="4">
        <f>IF(A69&lt;5*$D$4,
             IF($B$4="Q=0 auf Qmax",
                       IF(($C$4*(1-EXP((-A69+$G$4)/$D$4)))+$F$4&lt;-0.02,-0.02,$C$4*(1-EXP((-A69+$G$4)/$D$4))+$F$4),
                                     IF(-B69+2*$C$4*(1-EXP((-A69+$G$4)/$D$4))+$F$4&lt;=-$C$4-0.02,-0.02-$C$4,-B69+2*$C$4*(1-EXP((-A69+$G$4)/$D$4))+$F$4)),
    B69-'Übersicht, Daten, Unterschrift'!$J$6/100)</f>
        <v>3.5529987175033098E-2</v>
      </c>
      <c r="F69" s="17">
        <f t="shared" si="11"/>
        <v>215.41521351416253</v>
      </c>
      <c r="G69" s="19">
        <v>20.524548633113124</v>
      </c>
    </row>
    <row r="70" spans="1:7" x14ac:dyDescent="0.3">
      <c r="A70" s="14">
        <f t="shared" si="10"/>
        <v>4.5999999999999996</v>
      </c>
      <c r="B70" s="4">
        <f t="shared" si="9"/>
        <v>0.33</v>
      </c>
      <c r="C70" s="14">
        <f t="shared" si="4"/>
        <v>0.19848871644211033</v>
      </c>
      <c r="D70" s="4">
        <f>IF(A70&lt;5*$D$4,
          IF($B$4="Q=0 auf Qmax",($C$4*(1-EXP(-A70/$D$4)))+$E$4,
                  IF($B$4="-Qmax auf +Qmax",(-B70+2*$C$4*(1-EXP(-A70/$D$4)))+$E$4,"falscher Wert")),
                      B70+'Übersicht, Daten, Unterschrift'!$J$6/100)</f>
        <v>0.24848871644211035</v>
      </c>
      <c r="E70" s="4">
        <f>IF(A70&lt;5*$D$4,
             IF($B$4="Q=0 auf Qmax",
                       IF(($C$4*(1-EXP((-A70+$G$4)/$D$4)))+$F$4&lt;-0.02,-0.02,$C$4*(1-EXP((-A70+$G$4)/$D$4))+$F$4),
                                     IF(-B70+2*$C$4*(1-EXP((-A70+$G$4)/$D$4))+$F$4&lt;=-$C$4-0.02,-0.02-$C$4,-B70+2*$C$4*(1-EXP((-A70+$G$4)/$D$4))+$F$4)),
    B70-'Übersicht, Daten, Unterschrift'!$J$6/100)</f>
        <v>4.0370817765681993E-2</v>
      </c>
      <c r="F70" s="17">
        <f t="shared" si="11"/>
        <v>218.33758808632138</v>
      </c>
      <c r="G70" s="19">
        <v>20.522409750615285</v>
      </c>
    </row>
    <row r="71" spans="1:7" x14ac:dyDescent="0.3">
      <c r="A71" s="14">
        <f t="shared" si="10"/>
        <v>4.6999999999999993</v>
      </c>
      <c r="B71" s="4">
        <f t="shared" si="9"/>
        <v>0.33</v>
      </c>
      <c r="C71" s="14">
        <f t="shared" si="4"/>
        <v>0.20109281433168802</v>
      </c>
      <c r="D71" s="4">
        <f>IF(A71&lt;5*$D$4,
          IF($B$4="Q=0 auf Qmax",($C$4*(1-EXP(-A71/$D$4)))+$E$4,
                  IF($B$4="-Qmax auf +Qmax",(-B71+2*$C$4*(1-EXP(-A71/$D$4)))+$E$4,"falscher Wert")),
                      B71+'Übersicht, Daten, Unterschrift'!$J$6/100)</f>
        <v>0.25109281433168801</v>
      </c>
      <c r="E71" s="4">
        <f>IF(A71&lt;5*$D$4,
             IF($B$4="Q=0 auf Qmax",
                       IF(($C$4*(1-EXP((-A71+$G$4)/$D$4)))+$F$4&lt;-0.02,-0.02,$C$4*(1-EXP((-A71+$G$4)/$D$4))+$F$4),
                                     IF(-B71+2*$C$4*(1-EXP((-A71+$G$4)/$D$4))+$F$4&lt;=-$C$4-0.02,-0.02-$C$4,-B71+2*$C$4*(1-EXP((-A71+$G$4)/$D$4))+$F$4)),
    B71-'Übersicht, Daten, Unterschrift'!$J$6/100)</f>
        <v>4.5115793488338773E-2</v>
      </c>
      <c r="F71" s="17">
        <f t="shared" si="11"/>
        <v>221.20209576485681</v>
      </c>
      <c r="G71" s="19">
        <v>20.520354734899772</v>
      </c>
    </row>
    <row r="72" spans="1:7" x14ac:dyDescent="0.3">
      <c r="A72" s="14">
        <f>A71+$A$4</f>
        <v>4.7999999999999989</v>
      </c>
      <c r="B72" s="4">
        <f t="shared" si="9"/>
        <v>0.33</v>
      </c>
      <c r="C72" s="14">
        <f t="shared" si="4"/>
        <v>0.20364534762821299</v>
      </c>
      <c r="D72" s="4">
        <f>IF(A72&lt;5*$D$4,
          IF($B$4="Q=0 auf Qmax",($C$4*(1-EXP(-A72/$D$4)))+$E$4,
                  IF($B$4="-Qmax auf +Qmax",(-B72+2*$C$4*(1-EXP(-A72/$D$4)))+$E$4,"falscher Wert")),
                      B72+'Übersicht, Daten, Unterschrift'!$J$6/100)</f>
        <v>0.253645347628213</v>
      </c>
      <c r="E72" s="4">
        <f>IF(A72&lt;5*$D$4,
             IF($B$4="Q=0 auf Qmax",
                       IF(($C$4*(1-EXP((-A72+$G$4)/$D$4)))+$F$4&lt;-0.02,-0.02,$C$4*(1-EXP((-A72+$G$4)/$D$4))+$F$4),
                                     IF(-B72+2*$C$4*(1-EXP((-A72+$G$4)/$D$4))+$F$4&lt;=-$C$4-0.02,-0.02-$C$4,-B72+2*$C$4*(1-EXP((-A72+$G$4)/$D$4))+$F$4)),
    B72-'Übersicht, Daten, Unterschrift'!$J$6/100)</f>
        <v>4.9766812396559695E-2</v>
      </c>
      <c r="F72" s="17">
        <f t="shared" si="11"/>
        <v>224.0098823910343</v>
      </c>
      <c r="G72" s="19">
        <v>20.518380297503015</v>
      </c>
    </row>
    <row r="73" spans="1:7" x14ac:dyDescent="0.3">
      <c r="A73" s="14">
        <f t="shared" si="10"/>
        <v>4.8999999999999986</v>
      </c>
      <c r="B73" s="4">
        <f t="shared" si="9"/>
        <v>0.33</v>
      </c>
      <c r="C73" s="14">
        <f t="shared" si="4"/>
        <v>0.20614733737903812</v>
      </c>
      <c r="D73" s="4">
        <f>IF(A73&lt;5*$D$4,
          IF($B$4="Q=0 auf Qmax",($C$4*(1-EXP(-A73/$D$4)))+$E$4,
                  IF($B$4="-Qmax auf +Qmax",(-B73+2*$C$4*(1-EXP(-A73/$D$4)))+$E$4,"falscher Wert")),
                      B73+'Übersicht, Daten, Unterschrift'!$J$6/100)</f>
        <v>0.25614733737903811</v>
      </c>
      <c r="E73" s="4">
        <f>IF(A73&lt;5*$D$4,
             IF($B$4="Q=0 auf Qmax",
                       IF(($C$4*(1-EXP((-A73+$G$4)/$D$4)))+$F$4&lt;-0.02,-0.02,$C$4*(1-EXP((-A73+$G$4)/$D$4))+$F$4),
                                     IF(-B73+2*$C$4*(1-EXP((-A73+$G$4)/$D$4))+$F$4&lt;=-$C$4-0.02,-0.02-$C$4,-B73+2*$C$4*(1-EXP((-A73+$G$4)/$D$4))+$F$4)),
    B73-'Übersicht, Daten, Unterschrift'!$J$6/100)</f>
        <v>5.4325734959922503E-2</v>
      </c>
      <c r="F73" s="17">
        <f t="shared" si="11"/>
        <v>226.76207111694194</v>
      </c>
      <c r="G73" s="19">
        <v>20.516483278903944</v>
      </c>
    </row>
    <row r="74" spans="1:7" x14ac:dyDescent="0.3">
      <c r="A74" s="14">
        <f t="shared" si="10"/>
        <v>4.9999999999999982</v>
      </c>
      <c r="B74" s="4">
        <f t="shared" si="9"/>
        <v>0.33</v>
      </c>
      <c r="C74" s="14">
        <f t="shared" ref="C74:C137" si="12">F74/$H$4</f>
        <v>0.208599784413424</v>
      </c>
      <c r="D74" s="4">
        <f>IF(A74&lt;5*$D$4,
          IF($B$4="Q=0 auf Qmax",($C$4*(1-EXP(-A74/$D$4)))+$E$4,
                  IF($B$4="-Qmax auf +Qmax",(-B74+2*$C$4*(1-EXP(-A74/$D$4)))+$E$4,"falscher Wert")),
                      B74+'Übersicht, Daten, Unterschrift'!$J$6/100)</f>
        <v>0.25859978441342402</v>
      </c>
      <c r="E74" s="4">
        <f>IF(A74&lt;5*$D$4,
             IF($B$4="Q=0 auf Qmax",
                       IF(($C$4*(1-EXP((-A74+$G$4)/$D$4)))+$F$4&lt;-0.02,-0.02,$C$4*(1-EXP((-A74+$G$4)/$D$4))+$F$4),
                                     IF(-B74+2*$C$4*(1-EXP((-A74+$G$4)/$D$4))+$F$4&lt;=-$C$4-0.02,-0.02-$C$4,-B74+2*$C$4*(1-EXP((-A74+$G$4)/$D$4))+$F$4)),
    B74-'Übersicht, Daten, Unterschrift'!$J$6/100)</f>
        <v>5.8794384808238953E-2</v>
      </c>
      <c r="F74" s="17">
        <f t="shared" si="11"/>
        <v>229.45976285476641</v>
      </c>
      <c r="G74" s="19">
        <v>20.514660643468083</v>
      </c>
    </row>
    <row r="75" spans="1:7" x14ac:dyDescent="0.3">
      <c r="A75" s="14">
        <f t="shared" si="10"/>
        <v>5.0999999999999979</v>
      </c>
      <c r="B75" s="4">
        <f t="shared" si="9"/>
        <v>0.33</v>
      </c>
      <c r="C75" s="14">
        <f t="shared" si="12"/>
        <v>0.21100366974288412</v>
      </c>
      <c r="D75" s="4">
        <f>IF(A75&lt;5*$D$4,
          IF($B$4="Q=0 auf Qmax",($C$4*(1-EXP(-A75/$D$4)))+$E$4,
                  IF($B$4="-Qmax auf +Qmax",(-B75+2*$C$4*(1-EXP(-A75/$D$4)))+$E$4,"falscher Wert")),
                      B75+'Übersicht, Daten, Unterschrift'!$J$6/100)</f>
        <v>0.26100366974288414</v>
      </c>
      <c r="E75" s="4">
        <f>IF(A75&lt;5*$D$4,
             IF($B$4="Q=0 auf Qmax",
                       IF(($C$4*(1-EXP((-A75+$G$4)/$D$4)))+$F$4&lt;-0.02,-0.02,$C$4*(1-EXP((-A75+$G$4)/$D$4))+$F$4),
                                     IF(-B75+2*$C$4*(1-EXP((-A75+$G$4)/$D$4))+$F$4&lt;=-$C$4-0.02,-0.02-$C$4,-B75+2*$C$4*(1-EXP((-A75+$G$4)/$D$4))+$F$4)),
    B75-'Übersicht, Daten, Unterschrift'!$J$6/100)</f>
        <v>6.3174549461031168E-2</v>
      </c>
      <c r="F75" s="17">
        <f t="shared" si="11"/>
        <v>232.10403671717253</v>
      </c>
      <c r="G75" s="19">
        <v>20.512909474589883</v>
      </c>
    </row>
    <row r="76" spans="1:7" x14ac:dyDescent="0.3">
      <c r="A76" s="14">
        <f t="shared" si="10"/>
        <v>5.1999999999999975</v>
      </c>
      <c r="B76" s="4">
        <f t="shared" si="9"/>
        <v>0.33</v>
      </c>
      <c r="C76" s="14">
        <f t="shared" si="12"/>
        <v>0.21335995495360252</v>
      </c>
      <c r="D76" s="4">
        <f>IF(A76&lt;5*$D$4,
          IF($B$4="Q=0 auf Qmax",($C$4*(1-EXP(-A76/$D$4)))+$E$4,
                  IF($B$4="-Qmax auf +Qmax",(-B76+2*$C$4*(1-EXP(-A76/$D$4)))+$E$4,"falscher Wert")),
                      B76+'Übersicht, Daten, Unterschrift'!$J$6/100)</f>
        <v>0.26335995495360254</v>
      </c>
      <c r="E76" s="4">
        <f>IF(A76&lt;5*$D$4,
             IF($B$4="Q=0 auf Qmax",
                       IF(($C$4*(1-EXP((-A76+$G$4)/$D$4)))+$F$4&lt;-0.02,-0.02,$C$4*(1-EXP((-A76+$G$4)/$D$4))+$F$4),
                                     IF(-B76+2*$C$4*(1-EXP((-A76+$G$4)/$D$4))+$F$4&lt;=-$C$4-0.02,-0.02-$C$4,-B76+2*$C$4*(1-EXP((-A76+$G$4)/$D$4))+$F$4)),
    B76-'Übersicht, Daten, Unterschrift'!$J$6/100)</f>
        <v>6.7467981042563269E-2</v>
      </c>
      <c r="F76" s="17">
        <f t="shared" si="11"/>
        <v>234.69595044896278</v>
      </c>
      <c r="G76" s="19">
        <v>20.511226970025533</v>
      </c>
    </row>
    <row r="77" spans="1:7" x14ac:dyDescent="0.3">
      <c r="A77" s="14">
        <f t="shared" si="10"/>
        <v>5.2999999999999972</v>
      </c>
      <c r="B77" s="4">
        <f t="shared" si="9"/>
        <v>0.33</v>
      </c>
      <c r="C77" s="14">
        <f t="shared" si="12"/>
        <v>0.21566958259108099</v>
      </c>
      <c r="D77" s="4">
        <f>IF(A77&lt;5*$D$4,
          IF($B$4="Q=0 auf Qmax",($C$4*(1-EXP(-A77/$D$4)))+$E$4,
                  IF($B$4="-Qmax auf +Qmax",(-B77+2*$C$4*(1-EXP(-A77/$D$4)))+$E$4,"falscher Wert")),
                      B77+'Übersicht, Daten, Unterschrift'!$J$6/100)</f>
        <v>0.26566958259108098</v>
      </c>
      <c r="E77" s="4">
        <f>IF(A77&lt;5*$D$4,
             IF($B$4="Q=0 auf Qmax",
                       IF(($C$4*(1-EXP((-A77+$G$4)/$D$4)))+$F$4&lt;-0.02,-0.02,$C$4*(1-EXP((-A77+$G$4)/$D$4))+$F$4),
                                     IF(-B77+2*$C$4*(1-EXP((-A77+$G$4)/$D$4))+$F$4&lt;=-$C$4-0.02,-0.02-$C$4,-B77+2*$C$4*(1-EXP((-A77+$G$4)/$D$4))+$F$4)),
    B77-'Übersicht, Daten, Unterschrift'!$J$6/100)</f>
        <v>7.1676396982714288E-2</v>
      </c>
      <c r="F77" s="17">
        <f t="shared" si="11"/>
        <v>237.2365408501891</v>
      </c>
      <c r="G77" s="19">
        <v>20.509610437408782</v>
      </c>
    </row>
    <row r="78" spans="1:7" x14ac:dyDescent="0.3">
      <c r="A78" s="14">
        <f t="shared" si="10"/>
        <v>5.3999999999999968</v>
      </c>
      <c r="B78" s="4">
        <f t="shared" si="9"/>
        <v>0.33</v>
      </c>
      <c r="C78" s="14">
        <f t="shared" si="12"/>
        <v>0.21793347653717002</v>
      </c>
      <c r="D78" s="4">
        <f>IF(A78&lt;5*$D$4,
          IF($B$4="Q=0 auf Qmax",($C$4*(1-EXP(-A78/$D$4)))+$E$4,
                  IF($B$4="-Qmax auf +Qmax",(-B78+2*$C$4*(1-EXP(-A78/$D$4)))+$E$4,"falscher Wert")),
                      B78+'Übersicht, Daten, Unterschrift'!$J$6/100)</f>
        <v>0.26793347653717003</v>
      </c>
      <c r="E78" s="4">
        <f>IF(A78&lt;5*$D$4,
             IF($B$4="Q=0 auf Qmax",
                       IF(($C$4*(1-EXP((-A78+$G$4)/$D$4)))+$F$4&lt;-0.02,-0.02,$C$4*(1-EXP((-A78+$G$4)/$D$4))+$F$4),
                                     IF(-B78+2*$C$4*(1-EXP((-A78+$G$4)/$D$4))+$F$4&lt;=-$C$4-0.02,-0.02-$C$4,-B78+2*$C$4*(1-EXP((-A78+$G$4)/$D$4))+$F$4)),
    B78-'Übersicht, Daten, Unterschrift'!$J$6/100)</f>
        <v>7.580148070397337E-2</v>
      </c>
      <c r="F78" s="17">
        <f t="shared" si="11"/>
        <v>239.72682419088702</v>
      </c>
      <c r="G78" s="19">
        <v>20.50805728994256</v>
      </c>
    </row>
    <row r="79" spans="1:7" x14ac:dyDescent="0.3">
      <c r="A79" s="14">
        <f t="shared" si="10"/>
        <v>5.4999999999999964</v>
      </c>
      <c r="B79" s="4">
        <f t="shared" si="9"/>
        <v>0.33</v>
      </c>
      <c r="C79" s="14">
        <f t="shared" si="12"/>
        <v>0.22015254237963366</v>
      </c>
      <c r="D79" s="4">
        <f>IF(A79&lt;5*$D$4,
          IF($B$4="Q=0 auf Qmax",($C$4*(1-EXP(-A79/$D$4)))+$E$4,
                  IF($B$4="-Qmax auf +Qmax",(-B79+2*$C$4*(1-EXP(-A79/$D$4)))+$E$4,"falscher Wert")),
                      B79+'Übersicht, Daten, Unterschrift'!$J$6/100)</f>
        <v>0.27015254237963365</v>
      </c>
      <c r="E79" s="4">
        <f>IF(A79&lt;5*$D$4,
             IF($B$4="Q=0 auf Qmax",
                       IF(($C$4*(1-EXP((-A79+$G$4)/$D$4)))+$F$4&lt;-0.02,-0.02,$C$4*(1-EXP((-A79+$G$4)/$D$4))+$F$4),
                                     IF(-B79+2*$C$4*(1-EXP((-A79+$G$4)/$D$4))+$F$4&lt;=-$C$4-0.02,-0.02-$C$4,-B79+2*$C$4*(1-EXP((-A79+$G$4)/$D$4))+$F$4)),
    B79-'Übersicht, Daten, Unterschrift'!$J$6/100)</f>
        <v>7.9844882294830818E-2</v>
      </c>
      <c r="F79" s="17">
        <f t="shared" si="11"/>
        <v>242.16779661759702</v>
      </c>
      <c r="G79" s="19">
        <v>20.50656504225957</v>
      </c>
    </row>
    <row r="80" spans="1:7" x14ac:dyDescent="0.3">
      <c r="A80" s="14">
        <f t="shared" si="10"/>
        <v>5.5999999999999961</v>
      </c>
      <c r="B80" s="4">
        <f t="shared" si="9"/>
        <v>0.33</v>
      </c>
      <c r="C80" s="14">
        <f t="shared" si="12"/>
        <v>0.22232766777439689</v>
      </c>
      <c r="D80" s="4">
        <f>IF(A80&lt;5*$D$4,
          IF($B$4="Q=0 auf Qmax",($C$4*(1-EXP(-A80/$D$4)))+$E$4,
                  IF($B$4="-Qmax auf +Qmax",(-B80+2*$C$4*(1-EXP(-A80/$D$4)))+$E$4,"falscher Wert")),
                      B80+'Übersicht, Daten, Unterschrift'!$J$6/100)</f>
        <v>0.27232766777439688</v>
      </c>
      <c r="E80" s="4">
        <f>IF(A80&lt;5*$D$4,
             IF($B$4="Q=0 auf Qmax",
                       IF(($C$4*(1-EXP((-A80+$G$4)/$D$4)))+$F$4&lt;-0.02,-0.02,$C$4*(1-EXP((-A80+$G$4)/$D$4))+$F$4),
                                     IF(-B80+2*$C$4*(1-EXP((-A80+$G$4)/$D$4))+$F$4&lt;=-$C$4-0.02,-0.02-$C$4,-B80+2*$C$4*(1-EXP((-A80+$G$4)/$D$4))+$F$4)),
    B80-'Übersicht, Daten, Unterschrift'!$J$6/100)</f>
        <v>8.3808219169835704E-2</v>
      </c>
      <c r="F80" s="17">
        <f t="shared" si="11"/>
        <v>244.56043455183658</v>
      </c>
      <c r="G80" s="19">
        <v>20.505131306445154</v>
      </c>
    </row>
    <row r="81" spans="1:7" x14ac:dyDescent="0.3">
      <c r="A81" s="14">
        <f t="shared" si="10"/>
        <v>5.6999999999999957</v>
      </c>
      <c r="B81" s="4">
        <f t="shared" si="9"/>
        <v>0.33</v>
      </c>
      <c r="C81" s="14">
        <f t="shared" si="12"/>
        <v>0.22445972280061963</v>
      </c>
      <c r="D81" s="4">
        <f>IF(A81&lt;5*$D$4,
          IF($B$4="Q=0 auf Qmax",($C$4*(1-EXP(-A81/$D$4)))+$E$4,
                  IF($B$4="-Qmax auf +Qmax",(-B81+2*$C$4*(1-EXP(-A81/$D$4)))+$E$4,"falscher Wert")),
                      B81+'Übersicht, Daten, Unterschrift'!$J$6/100)</f>
        <v>0.27445972280061964</v>
      </c>
      <c r="E81" s="4">
        <f>IF(A81&lt;5*$D$4,
             IF($B$4="Q=0 auf Qmax",
                       IF(($C$4*(1-EXP((-A81+$G$4)/$D$4)))+$F$4&lt;-0.02,-0.02,$C$4*(1-EXP((-A81+$G$4)/$D$4))+$F$4),
                                     IF(-B81+2*$C$4*(1-EXP((-A81+$G$4)/$D$4))+$F$4&lt;=-$C$4-0.02,-0.02-$C$4,-B81+2*$C$4*(1-EXP((-A81+$G$4)/$D$4))+$F$4)),
    B81-'Übersicht, Daten, Unterschrift'!$J$6/100)</f>
        <v>8.7693076716583232E-2</v>
      </c>
      <c r="F81" s="17">
        <f t="shared" si="11"/>
        <v>246.9056950806816</v>
      </c>
      <c r="G81" s="19">
        <v>20.503753788216127</v>
      </c>
    </row>
    <row r="82" spans="1:7" x14ac:dyDescent="0.3">
      <c r="A82" s="14">
        <f t="shared" si="10"/>
        <v>5.7999999999999954</v>
      </c>
      <c r="B82" s="4">
        <f t="shared" si="9"/>
        <v>0.33</v>
      </c>
      <c r="C82" s="14">
        <f t="shared" si="12"/>
        <v>0.22654956030874016</v>
      </c>
      <c r="D82" s="4">
        <f>IF(A82&lt;5*$D$4,
          IF($B$4="Q=0 auf Qmax",($C$4*(1-EXP(-A82/$D$4)))+$E$4,
                  IF($B$4="-Qmax auf +Qmax",(-B82+2*$C$4*(1-EXP(-A82/$D$4)))+$E$4,"falscher Wert")),
                      B82+'Übersicht, Daten, Unterschrift'!$J$6/100)</f>
        <v>0.27654956030874017</v>
      </c>
      <c r="E82" s="4">
        <f>IF(A82&lt;5*$D$4,
             IF($B$4="Q=0 auf Qmax",
                       IF(($C$4*(1-EXP((-A82+$G$4)/$D$4)))+$F$4&lt;-0.02,-0.02,$C$4*(1-EXP((-A82+$G$4)/$D$4))+$F$4),
                                     IF(-B82+2*$C$4*(1-EXP((-A82+$G$4)/$D$4))+$F$4&lt;=-$C$4-0.02,-0.02-$C$4,-B82+2*$C$4*(1-EXP((-A82+$G$4)/$D$4))+$F$4)),
    B82-'Übersicht, Daten, Unterschrift'!$J$6/100)</f>
        <v>9.1501008929890923E-2</v>
      </c>
      <c r="F82" s="17">
        <f t="shared" si="11"/>
        <v>249.20451633961417</v>
      </c>
      <c r="G82" s="19">
        <v>20.502430283249439</v>
      </c>
    </row>
    <row r="83" spans="1:7" x14ac:dyDescent="0.3">
      <c r="A83" s="14">
        <f t="shared" si="10"/>
        <v>5.899999999999995</v>
      </c>
      <c r="B83" s="4">
        <f t="shared" si="9"/>
        <v>0.33</v>
      </c>
      <c r="C83" s="14">
        <f t="shared" si="12"/>
        <v>0.2285980162616266</v>
      </c>
      <c r="D83" s="4">
        <f>IF(A83&lt;5*$D$4,
          IF($B$4="Q=0 auf Qmax",($C$4*(1-EXP(-A83/$D$4)))+$E$4,
                  IF($B$4="-Qmax auf +Qmax",(-B83+2*$C$4*(1-EXP(-A83/$D$4)))+$E$4,"falscher Wert")),
                      B83+'Übersicht, Daten, Unterschrift'!$J$6/100)</f>
        <v>0.27859801626162661</v>
      </c>
      <c r="E83" s="4">
        <f>IF(A83&lt;5*$D$4,
             IF($B$4="Q=0 auf Qmax",
                       IF(($C$4*(1-EXP((-A83+$G$4)/$D$4)))+$F$4&lt;-0.02,-0.02,$C$4*(1-EXP((-A83+$G$4)/$D$4))+$F$4),
                                     IF(-B83+2*$C$4*(1-EXP((-A83+$G$4)/$D$4))+$F$4&lt;=-$C$4-0.02,-0.02-$C$4,-B83+2*$C$4*(1-EXP((-A83+$G$4)/$D$4))+$F$4)),
    B83-'Übersicht, Daten, Unterschrift'!$J$6/100)</f>
        <v>9.523353903341715E-2</v>
      </c>
      <c r="F83" s="17">
        <f t="shared" si="11"/>
        <v>251.45781788778925</v>
      </c>
      <c r="G83" s="19">
        <v>20.501158673654782</v>
      </c>
    </row>
    <row r="84" spans="1:7" x14ac:dyDescent="0.3">
      <c r="A84" s="14">
        <f t="shared" si="10"/>
        <v>5.9999999999999947</v>
      </c>
      <c r="B84" s="4">
        <f t="shared" si="9"/>
        <v>0.33</v>
      </c>
      <c r="C84" s="14">
        <f t="shared" si="12"/>
        <v>0.23060591006897321</v>
      </c>
      <c r="D84" s="4">
        <f>IF(A84&lt;5*$D$4,
          IF($B$4="Q=0 auf Qmax",($C$4*(1-EXP(-A84/$D$4)))+$E$4,
                  IF($B$4="-Qmax auf +Qmax",(-B84+2*$C$4*(1-EXP(-A84/$D$4)))+$E$4,"falscher Wert")),
                      B84+'Übersicht, Daten, Unterschrift'!$J$6/100)</f>
        <v>0.28060591006897323</v>
      </c>
      <c r="E84" s="4">
        <f>IF(A84&lt;5*$D$4,
             IF($B$4="Q=0 auf Qmax",
                       IF(($C$4*(1-EXP((-A84+$G$4)/$D$4)))+$F$4&lt;-0.02,-0.02,$C$4*(1-EXP((-A84+$G$4)/$D$4))+$F$4),
                                     IF(-B84+2*$C$4*(1-EXP((-A84+$G$4)/$D$4))+$F$4&lt;=-$C$4-0.02,-0.02-$C$4,-B84+2*$C$4*(1-EXP((-A84+$G$4)/$D$4))+$F$4)),
    B84-'Übersicht, Daten, Unterschrift'!$J$6/100)</f>
        <v>9.8892160088971101E-2</v>
      </c>
      <c r="F84" s="17">
        <f t="shared" si="11"/>
        <v>253.66650107587054</v>
      </c>
      <c r="G84" s="19">
        <v>20.499936924585509</v>
      </c>
    </row>
    <row r="85" spans="1:7" x14ac:dyDescent="0.3">
      <c r="A85" s="14">
        <f t="shared" si="10"/>
        <v>6.0999999999999943</v>
      </c>
      <c r="B85" s="4">
        <f t="shared" si="9"/>
        <v>0.33</v>
      </c>
      <c r="C85" s="14">
        <f t="shared" si="12"/>
        <v>0.23257404491507522</v>
      </c>
      <c r="D85" s="4">
        <f>IF(A85&lt;5*$D$4,
          IF($B$4="Q=0 auf Qmax",($C$4*(1-EXP(-A85/$D$4)))+$E$4,
                  IF($B$4="-Qmax auf +Qmax",(-B85+2*$C$4*(1-EXP(-A85/$D$4)))+$E$4,"falscher Wert")),
                      B85+'Übersicht, Daten, Unterschrift'!$J$6/100)</f>
        <v>0.28257404491507521</v>
      </c>
      <c r="E85" s="4">
        <f>IF(A85&lt;5*$D$4,
             IF($B$4="Q=0 auf Qmax",
                       IF(($C$4*(1-EXP((-A85+$G$4)/$D$4)))+$F$4&lt;-0.02,-0.02,$C$4*(1-EXP((-A85+$G$4)/$D$4))+$F$4),
                                     IF(-B85+2*$C$4*(1-EXP((-A85+$G$4)/$D$4))+$F$4&lt;=-$C$4-0.02,-0.02-$C$4,-B85+2*$C$4*(1-EXP((-A85+$G$4)/$D$4))+$F$4)),
    B85-'Übersicht, Daten, Unterschrift'!$J$6/100)</f>
        <v>0.1024783355937572</v>
      </c>
      <c r="F85" s="17">
        <f t="shared" si="11"/>
        <v>255.83144940658275</v>
      </c>
      <c r="G85" s="19">
        <v>20.498763080982453</v>
      </c>
    </row>
    <row r="86" spans="1:7" x14ac:dyDescent="0.3">
      <c r="A86" s="14">
        <f t="shared" si="10"/>
        <v>6.199999999999994</v>
      </c>
      <c r="B86" s="4">
        <f t="shared" si="9"/>
        <v>0.33</v>
      </c>
      <c r="C86" s="14">
        <f t="shared" si="12"/>
        <v>0.23450320808011321</v>
      </c>
      <c r="D86" s="4">
        <f>IF(A86&lt;5*$D$4,
          IF($B$4="Q=0 auf Qmax",($C$4*(1-EXP(-A86/$D$4)))+$E$4,
                  IF($B$4="-Qmax auf +Qmax",(-B86+2*$C$4*(1-EXP(-A86/$D$4)))+$E$4,"falscher Wert")),
                      B86+'Übersicht, Daten, Unterschrift'!$J$6/100)</f>
        <v>0.2845032080801132</v>
      </c>
      <c r="E86" s="4">
        <f>IF(A86&lt;5*$D$4,
             IF($B$4="Q=0 auf Qmax",
                       IF(($C$4*(1-EXP((-A86+$G$4)/$D$4)))+$F$4&lt;-0.02,-0.02,$C$4*(1-EXP((-A86+$G$4)/$D$4))+$F$4),
                                     IF(-B86+2*$C$4*(1-EXP((-A86+$G$4)/$D$4))+$F$4&lt;=-$C$4-0.02,-0.02-$C$4,-B86+2*$C$4*(1-EXP((-A86+$G$4)/$D$4))+$F$4)),
    B86-'Übersicht, Daten, Unterschrift'!$J$6/100)</f>
        <v>0.10599350006579376</v>
      </c>
      <c r="F86" s="17">
        <f t="shared" si="11"/>
        <v>257.95352888812454</v>
      </c>
      <c r="G86" s="19">
        <v>20.497635264445424</v>
      </c>
    </row>
    <row r="87" spans="1:7" x14ac:dyDescent="0.3">
      <c r="A87" s="14">
        <f t="shared" si="10"/>
        <v>6.2999999999999936</v>
      </c>
      <c r="B87" s="4">
        <f t="shared" si="9"/>
        <v>0.33</v>
      </c>
      <c r="C87" s="14">
        <f t="shared" si="12"/>
        <v>0.23639417125507567</v>
      </c>
      <c r="D87" s="4">
        <f>IF(A87&lt;5*$D$4,
          IF($B$4="Q=0 auf Qmax",($C$4*(1-EXP(-A87/$D$4)))+$E$4,
                  IF($B$4="-Qmax auf +Qmax",(-B87+2*$C$4*(1-EXP(-A87/$D$4)))+$E$4,"falscher Wert")),
                      B87+'Übersicht, Daten, Unterschrift'!$J$6/100)</f>
        <v>0.28639417125507571</v>
      </c>
      <c r="E87" s="4">
        <f>IF(A87&lt;5*$D$4,
             IF($B$4="Q=0 auf Qmax",
                       IF(($C$4*(1-EXP((-A87+$G$4)/$D$4)))+$F$4&lt;-0.02,-0.02,$C$4*(1-EXP((-A87+$G$4)/$D$4))+$F$4),
                                     IF(-B87+2*$C$4*(1-EXP((-A87+$G$4)/$D$4))+$F$4&lt;=-$C$4-0.02,-0.02-$C$4,-B87+2*$C$4*(1-EXP((-A87+$G$4)/$D$4))+$F$4)),
    B87-'Übersicht, Daten, Unterschrift'!$J$6/100)</f>
        <v>0.10943905961773902</v>
      </c>
      <c r="F87" s="17">
        <f t="shared" si="11"/>
        <v>260.03358838058324</v>
      </c>
      <c r="G87" s="19">
        <v>20.496551670227348</v>
      </c>
    </row>
    <row r="88" spans="1:7" x14ac:dyDescent="0.3">
      <c r="A88" s="14">
        <f t="shared" si="10"/>
        <v>6.3999999999999932</v>
      </c>
      <c r="B88" s="4">
        <f t="shared" ref="B88:B151" si="13">$C$4</f>
        <v>0.33</v>
      </c>
      <c r="C88" s="14">
        <f t="shared" si="12"/>
        <v>0.23824769085044584</v>
      </c>
      <c r="D88" s="4">
        <f>IF(A88&lt;5*$D$4,
          IF($B$4="Q=0 auf Qmax",($C$4*(1-EXP(-A88/$D$4)))+$E$4,
                  IF($B$4="-Qmax auf +Qmax",(-B88+2*$C$4*(1-EXP(-A88/$D$4)))+$E$4,"falscher Wert")),
                      B88+'Übersicht, Daten, Unterschrift'!$J$6/100)</f>
        <v>0.28824769085044588</v>
      </c>
      <c r="E88" s="4">
        <f>IF(A88&lt;5*$D$4,
             IF($B$4="Q=0 auf Qmax",
                       IF(($C$4*(1-EXP((-A88+$G$4)/$D$4)))+$F$4&lt;-0.02,-0.02,$C$4*(1-EXP((-A88+$G$4)/$D$4))+$F$4),
                                     IF(-B88+2*$C$4*(1-EXP((-A88+$G$4)/$D$4))+$F$4&lt;=-$C$4-0.02,-0.02-$C$4,-B88+2*$C$4*(1-EXP((-A88+$G$4)/$D$4))+$F$4)),
    B88-'Übersicht, Daten, Unterschrift'!$J$6/100)</f>
        <v>0.1128163925193552</v>
      </c>
      <c r="F88" s="17">
        <f t="shared" si="11"/>
        <v>262.07245993549043</v>
      </c>
      <c r="G88" s="19">
        <v>20.49551056434629</v>
      </c>
    </row>
    <row r="89" spans="1:7" x14ac:dyDescent="0.3">
      <c r="A89" s="14">
        <f t="shared" si="10"/>
        <v>6.4999999999999929</v>
      </c>
      <c r="B89" s="4">
        <f t="shared" si="13"/>
        <v>0.33</v>
      </c>
      <c r="C89" s="14">
        <f t="shared" si="12"/>
        <v>0.24006450829877576</v>
      </c>
      <c r="D89" s="4">
        <f>IF(A89&lt;5*$D$4,
          IF($B$4="Q=0 auf Qmax",($C$4*(1-EXP(-A89/$D$4)))+$E$4,
                  IF($B$4="-Qmax auf +Qmax",(-B89+2*$C$4*(1-EXP(-A89/$D$4)))+$E$4,"falscher Wert")),
                      B89+'Übersicht, Daten, Unterschrift'!$J$6/100)</f>
        <v>0.29006450829877573</v>
      </c>
      <c r="E89" s="4">
        <f>IF(A89&lt;5*$D$4,
             IF($B$4="Q=0 auf Qmax",
                       IF(($C$4*(1-EXP((-A89+$G$4)/$D$4)))+$F$4&lt;-0.02,-0.02,$C$4*(1-EXP((-A89+$G$4)/$D$4))+$F$4),
                                     IF(-B89+2*$C$4*(1-EXP((-A89+$G$4)/$D$4))+$F$4&lt;=-$C$4-0.02,-0.02-$C$4,-B89+2*$C$4*(1-EXP((-A89+$G$4)/$D$4))+$F$4)),
    B89-'Übersicht, Daten, Unterschrift'!$J$6/100)</f>
        <v>0.11612684974883465</v>
      </c>
      <c r="F89" s="17">
        <f t="shared" si="11"/>
        <v>264.07095912865333</v>
      </c>
      <c r="G89" s="19">
        <v>20.494510280810729</v>
      </c>
    </row>
    <row r="90" spans="1:7" x14ac:dyDescent="0.3">
      <c r="A90" s="14">
        <f t="shared" ref="A90:A104" si="14">A89+$A$4</f>
        <v>6.5999999999999925</v>
      </c>
      <c r="B90" s="4">
        <f t="shared" si="13"/>
        <v>0.33</v>
      </c>
      <c r="C90" s="14">
        <f t="shared" si="12"/>
        <v>0.24184535035126925</v>
      </c>
      <c r="D90" s="4">
        <f>IF(A90&lt;5*$D$4,
          IF($B$4="Q=0 auf Qmax",($C$4*(1-EXP(-A90/$D$4)))+$E$4,
                  IF($B$4="-Qmax auf +Qmax",(-B90+2*$C$4*(1-EXP(-A90/$D$4)))+$E$4,"falscher Wert")),
                      B90+'Übersicht, Daten, Unterschrift'!$J$6/100)</f>
        <v>0.29184535035126924</v>
      </c>
      <c r="E90" s="4">
        <f>IF(A90&lt;5*$D$4,
             IF($B$4="Q=0 auf Qmax",
                       IF(($C$4*(1-EXP((-A90+$G$4)/$D$4)))+$F$4&lt;-0.02,-0.02,$C$4*(1-EXP((-A90+$G$4)/$D$4))+$F$4),
                                     IF(-B90+2*$C$4*(1-EXP((-A90+$G$4)/$D$4))+$F$4&lt;=-$C$4-0.02,-0.02-$C$4,-B90+2*$C$4*(1-EXP((-A90+$G$4)/$D$4))+$F$4)),
    B90-'Übersicht, Daten, Unterschrift'!$J$6/100)</f>
        <v>0.11937175553320913</v>
      </c>
      <c r="F90" s="17">
        <f t="shared" ref="F90:F153" si="15">IF($B$4="Q=0 auf Qmax",$C$4*(1-EXP(-A90/$D$4)),
                  IF($B$4="-Qmax auf +Qmax",(-B90+2*$C$4*(1-EXP(-A90/$D$4))),
    "falscher Wert"))*$H$4</f>
        <v>266.02988538639619</v>
      </c>
      <c r="G90" s="19">
        <v>20.493549218953607</v>
      </c>
    </row>
    <row r="91" spans="1:7" x14ac:dyDescent="0.3">
      <c r="A91" s="14">
        <f t="shared" si="14"/>
        <v>6.6999999999999922</v>
      </c>
      <c r="B91" s="4">
        <f t="shared" si="13"/>
        <v>0.33</v>
      </c>
      <c r="C91" s="14">
        <f t="shared" si="12"/>
        <v>0.24359092936849233</v>
      </c>
      <c r="D91" s="4">
        <f>IF(A91&lt;5*$D$4,
          IF($B$4="Q=0 auf Qmax",($C$4*(1-EXP(-A91/$D$4)))+$E$4,
                  IF($B$4="-Qmax auf +Qmax",(-B91+2*$C$4*(1-EXP(-A91/$D$4)))+$E$4,"falscher Wert")),
                      B91+'Übersicht, Daten, Unterschrift'!$J$6/100)</f>
        <v>0.29359092936849235</v>
      </c>
      <c r="E91" s="4">
        <f>IF(A91&lt;5*$D$4,
             IF($B$4="Q=0 auf Qmax",
                       IF(($C$4*(1-EXP((-A91+$G$4)/$D$4)))+$F$4&lt;-0.02,-0.02,$C$4*(1-EXP((-A91+$G$4)/$D$4))+$F$4),
                                     IF(-B91+2*$C$4*(1-EXP((-A91+$G$4)/$D$4))+$F$4&lt;=-$C$4-0.02,-0.02-$C$4,-B91+2*$C$4*(1-EXP((-A91+$G$4)/$D$4))+$F$4)),
    B91-'Übersicht, Daten, Unterschrift'!$J$6/100)</f>
        <v>0.12255240787805842</v>
      </c>
      <c r="F91" s="17">
        <f t="shared" si="15"/>
        <v>267.95002230534158</v>
      </c>
      <c r="G91" s="19">
        <v>20.492625840870911</v>
      </c>
    </row>
    <row r="92" spans="1:7" x14ac:dyDescent="0.3">
      <c r="A92" s="14">
        <f t="shared" si="14"/>
        <v>6.7999999999999918</v>
      </c>
      <c r="B92" s="4">
        <f t="shared" si="13"/>
        <v>0.33</v>
      </c>
      <c r="C92" s="14">
        <f t="shared" si="12"/>
        <v>0.24530194360532645</v>
      </c>
      <c r="D92" s="4">
        <f>IF(A92&lt;5*$D$4,
          IF($B$4="Q=0 auf Qmax",($C$4*(1-EXP(-A92/$D$4)))+$E$4,
                  IF($B$4="-Qmax auf +Qmax",(-B92+2*$C$4*(1-EXP(-A92/$D$4)))+$E$4,"falscher Wert")),
                      B92+'Übersicht, Daten, Unterschrift'!$J$6/100)</f>
        <v>0.29530194360532647</v>
      </c>
      <c r="E92" s="4">
        <f>IF(A92&lt;5*$D$4,
             IF($B$4="Q=0 auf Qmax",
                       IF(($C$4*(1-EXP((-A92+$G$4)/$D$4)))+$F$4&lt;-0.02,-0.02,$C$4*(1-EXP((-A92+$G$4)/$D$4))+$F$4),
                                     IF(-B92+2*$C$4*(1-EXP((-A92+$G$4)/$D$4))+$F$4&lt;=-$C$4-0.02,-0.02-$C$4,-B92+2*$C$4*(1-EXP((-A92+$G$4)/$D$4))+$F$4)),
    B92-'Übersicht, Daten, Unterschrift'!$J$6/100)</f>
        <v>0.12567007908672972</v>
      </c>
      <c r="F92" s="17">
        <f t="shared" si="15"/>
        <v>269.83213796585909</v>
      </c>
      <c r="G92" s="19">
        <v>20.491738668960714</v>
      </c>
    </row>
    <row r="93" spans="1:7" x14ac:dyDescent="0.3">
      <c r="A93" s="14">
        <f t="shared" si="14"/>
        <v>6.8999999999999915</v>
      </c>
      <c r="B93" s="4">
        <f t="shared" si="13"/>
        <v>0.33</v>
      </c>
      <c r="C93" s="14">
        <f t="shared" si="12"/>
        <v>0.24697907749028022</v>
      </c>
      <c r="D93" s="4">
        <f>IF(A93&lt;5*$D$4,
          IF($B$4="Q=0 auf Qmax",($C$4*(1-EXP(-A93/$D$4)))+$E$4,
                  IF($B$4="-Qmax auf +Qmax",(-B93+2*$C$4*(1-EXP(-A93/$D$4)))+$E$4,"falscher Wert")),
                      B93+'Übersicht, Daten, Unterschrift'!$J$6/100)</f>
        <v>0.29697907749028024</v>
      </c>
      <c r="E93" s="4">
        <f>IF(A93&lt;5*$D$4,
             IF($B$4="Q=0 auf Qmax",
                       IF(($C$4*(1-EXP((-A93+$G$4)/$D$4)))+$F$4&lt;-0.02,-0.02,$C$4*(1-EXP((-A93+$G$4)/$D$4))+$F$4),
                                     IF(-B93+2*$C$4*(1-EXP((-A93+$G$4)/$D$4))+$F$4&lt;=-$C$4-0.02,-0.02-$C$4,-B93+2*$C$4*(1-EXP((-A93+$G$4)/$D$4))+$F$4)),
    B93-'Übersicht, Daten, Unterschrift'!$J$6/100)</f>
        <v>0.12872601626927593</v>
      </c>
      <c r="F93" s="17">
        <f t="shared" si="15"/>
        <v>271.67698523930824</v>
      </c>
      <c r="G93" s="19">
        <v>20.490886283558684</v>
      </c>
    </row>
    <row r="94" spans="1:7" x14ac:dyDescent="0.3">
      <c r="A94" s="14">
        <f t="shared" si="14"/>
        <v>6.9999999999999911</v>
      </c>
      <c r="B94" s="4">
        <f t="shared" si="13"/>
        <v>0.33</v>
      </c>
      <c r="C94" s="14">
        <f t="shared" si="12"/>
        <v>0.24862300189926972</v>
      </c>
      <c r="D94" s="4">
        <f>IF(A94&lt;5*$D$4,
          IF($B$4="Q=0 auf Qmax",($C$4*(1-EXP(-A94/$D$4)))+$E$4,
                  IF($B$4="-Qmax auf +Qmax",(-B94+2*$C$4*(1-EXP(-A94/$D$4)))+$E$4,"falscher Wert")),
                      B94+'Übersicht, Daten, Unterschrift'!$J$6/100)</f>
        <v>0.29862300189926971</v>
      </c>
      <c r="E94" s="4">
        <f>IF(A94&lt;5*$D$4,
             IF($B$4="Q=0 auf Qmax",
                       IF(($C$4*(1-EXP((-A94+$G$4)/$D$4)))+$F$4&lt;-0.02,-0.02,$C$4*(1-EXP((-A94+$G$4)/$D$4))+$F$4),
                                     IF(-B94+2*$C$4*(1-EXP((-A94+$G$4)/$D$4))+$F$4&lt;=-$C$4-0.02,-0.02-$C$4,-B94+2*$C$4*(1-EXP((-A94+$G$4)/$D$4))+$F$4)),
    B94-'Übersicht, Daten, Unterschrift'!$J$6/100)</f>
        <v>0.13172144184131662</v>
      </c>
      <c r="F94" s="17">
        <f t="shared" si="15"/>
        <v>273.48530208919669</v>
      </c>
      <c r="G94" s="19">
        <v>20.490067320666324</v>
      </c>
    </row>
    <row r="95" spans="1:7" x14ac:dyDescent="0.3">
      <c r="A95" s="14">
        <f t="shared" si="14"/>
        <v>7.0999999999999908</v>
      </c>
      <c r="B95" s="4">
        <f t="shared" si="13"/>
        <v>0.33</v>
      </c>
      <c r="C95" s="14">
        <f t="shared" si="12"/>
        <v>0.25023437442397783</v>
      </c>
      <c r="D95" s="4">
        <f>IF(A95&lt;5*$D$4,
          IF($B$4="Q=0 auf Qmax",($C$4*(1-EXP(-A95/$D$4)))+$E$4,
                  IF($B$4="-Qmax auf +Qmax",(-B95+2*$C$4*(1-EXP(-A95/$D$4)))+$E$4,"falscher Wert")),
                      B95+'Übersicht, Daten, Unterschrift'!$J$6/100)</f>
        <v>0.30023437442397782</v>
      </c>
      <c r="E95" s="4">
        <f>IF(A95&lt;5*$D$4,
             IF($B$4="Q=0 auf Qmax",
                       IF(($C$4*(1-EXP((-A95+$G$4)/$D$4)))+$F$4&lt;-0.02,-0.02,$C$4*(1-EXP((-A95+$G$4)/$D$4))+$F$4),
                                     IF(-B95+2*$C$4*(1-EXP((-A95+$G$4)/$D$4))+$F$4&lt;=-$C$4-0.02,-0.02-$C$4,-B95+2*$C$4*(1-EXP((-A95+$G$4)/$D$4))+$F$4)),
    B95-'Übersicht, Daten, Unterschrift'!$J$6/100)</f>
        <v>0.13465755401301999</v>
      </c>
      <c r="F95" s="17">
        <f t="shared" si="15"/>
        <v>275.25781186637562</v>
      </c>
      <c r="G95" s="19">
        <v>20.489280469768286</v>
      </c>
    </row>
    <row r="96" spans="1:7" x14ac:dyDescent="0.3">
      <c r="A96" s="14">
        <f t="shared" si="14"/>
        <v>7.1999999999999904</v>
      </c>
      <c r="B96" s="4">
        <f t="shared" si="13"/>
        <v>0.33</v>
      </c>
      <c r="C96" s="14">
        <f t="shared" si="12"/>
        <v>0.25181383963489973</v>
      </c>
      <c r="D96" s="4">
        <f>IF(A96&lt;5*$D$4,
          IF($B$4="Q=0 auf Qmax",($C$4*(1-EXP(-A96/$D$4)))+$E$4,
                  IF($B$4="-Qmax auf +Qmax",(-B96+2*$C$4*(1-EXP(-A96/$D$4)))+$E$4,"falscher Wert")),
                      B96+'Übersicht, Daten, Unterschrift'!$J$6/100)</f>
        <v>0.30181383963489972</v>
      </c>
      <c r="E96" s="4">
        <f>IF(A96&lt;5*$D$4,
             IF($B$4="Q=0 auf Qmax",
                       IF(($C$4*(1-EXP((-A96+$G$4)/$D$4)))+$F$4&lt;-0.02,-0.02,$C$4*(1-EXP((-A96+$G$4)/$D$4))+$F$4),
                                     IF(-B96+2*$C$4*(1-EXP((-A96+$G$4)/$D$4))+$F$4&lt;=-$C$4-0.02,-0.02-$C$4,-B96+2*$C$4*(1-EXP((-A96+$G$4)/$D$4))+$F$4)),
    B96-'Übersicht, Daten, Unterschrift'!$J$6/100)</f>
        <v>0.1375355272684034</v>
      </c>
      <c r="F96" s="17">
        <f t="shared" si="15"/>
        <v>276.99522359838971</v>
      </c>
      <c r="G96" s="19">
        <v>20.488524471735264</v>
      </c>
    </row>
    <row r="97" spans="1:7" x14ac:dyDescent="0.3">
      <c r="A97" s="14">
        <f t="shared" si="14"/>
        <v>7.2999999999999901</v>
      </c>
      <c r="B97" s="4">
        <f t="shared" si="13"/>
        <v>0.33</v>
      </c>
      <c r="C97" s="14">
        <f t="shared" si="12"/>
        <v>0.25336202933917945</v>
      </c>
      <c r="D97" s="4">
        <f>IF(A97&lt;5*$D$4,
          IF($B$4="Q=0 auf Qmax",($C$4*(1-EXP(-A97/$D$4)))+$E$4,
                  IF($B$4="-Qmax auf +Qmax",(-B97+2*$C$4*(1-EXP(-A97/$D$4)))+$E$4,"falscher Wert")),
                      B97+'Übersicht, Daten, Unterschrift'!$J$6/100)</f>
        <v>0.30336202933917944</v>
      </c>
      <c r="E97" s="4">
        <f>IF(A97&lt;5*$D$4,
             IF($B$4="Q=0 auf Qmax",
                       IF(($C$4*(1-EXP((-A97+$G$4)/$D$4)))+$F$4&lt;-0.02,-0.02,$C$4*(1-EXP((-A97+$G$4)/$D$4))+$F$4),
                                     IF(-B97+2*$C$4*(1-EXP((-A97+$G$4)/$D$4))+$F$4&lt;=-$C$4-0.02,-0.02-$C$4,-B97+2*$C$4*(1-EXP((-A97+$G$4)/$D$4))+$F$4)),
    B97-'Übersicht, Daten, Unterschrift'!$J$6/100)</f>
        <v>0.14035651283514261</v>
      </c>
      <c r="F97" s="17">
        <f t="shared" si="15"/>
        <v>278.6982322730974</v>
      </c>
      <c r="G97" s="19">
        <v>20.487798116809117</v>
      </c>
    </row>
    <row r="98" spans="1:7" x14ac:dyDescent="0.3">
      <c r="A98" s="14">
        <f t="shared" si="14"/>
        <v>7.3999999999999897</v>
      </c>
      <c r="B98" s="4">
        <f t="shared" si="13"/>
        <v>0.33</v>
      </c>
      <c r="C98" s="14">
        <f t="shared" si="12"/>
        <v>0.25487956283334168</v>
      </c>
      <c r="D98" s="4">
        <f>IF(A98&lt;5*$D$4,
          IF($B$4="Q=0 auf Qmax",($C$4*(1-EXP(-A98/$D$4)))+$E$4,
                  IF($B$4="-Qmax auf +Qmax",(-B98+2*$C$4*(1-EXP(-A98/$D$4)))+$E$4,"falscher Wert")),
                      B98+'Übersicht, Daten, Unterschrift'!$J$6/100)</f>
        <v>0.30487956283334167</v>
      </c>
      <c r="E98" s="4">
        <f>IF(A98&lt;5*$D$4,
             IF($B$4="Q=0 auf Qmax",
                       IF(($C$4*(1-EXP((-A98+$G$4)/$D$4)))+$F$4&lt;-0.02,-0.02,$C$4*(1-EXP((-A98+$G$4)/$D$4))+$F$4),
                                     IF(-B98+2*$C$4*(1-EXP((-A98+$G$4)/$D$4))+$F$4&lt;=-$C$4-0.02,-0.02-$C$4,-B98+2*$C$4*(1-EXP((-A98+$G$4)/$D$4))+$F$4)),
    B98-'Übersicht, Daten, Unterschrift'!$J$6/100)</f>
        <v>0.14312163914507786</v>
      </c>
      <c r="F98" s="17">
        <f t="shared" si="15"/>
        <v>280.36751911667585</v>
      </c>
      <c r="G98" s="19">
        <v>20.487100242667001</v>
      </c>
    </row>
    <row r="99" spans="1:7" x14ac:dyDescent="0.3">
      <c r="A99" s="14">
        <f t="shared" si="14"/>
        <v>7.4999999999999893</v>
      </c>
      <c r="B99" s="4">
        <f t="shared" si="13"/>
        <v>0.33</v>
      </c>
      <c r="C99" s="14">
        <f t="shared" si="12"/>
        <v>0.25636704715101799</v>
      </c>
      <c r="D99" s="4">
        <f>IF(A99&lt;5*$D$4,
          IF($B$4="Q=0 auf Qmax",($C$4*(1-EXP(-A99/$D$4)))+$E$4,
                  IF($B$4="-Qmax auf +Qmax",(-B99+2*$C$4*(1-EXP(-A99/$D$4)))+$E$4,"falscher Wert")),
                      B99+'Übersicht, Daten, Unterschrift'!$J$6/100)</f>
        <v>0.30636704715101798</v>
      </c>
      <c r="E99" s="4">
        <f>IF(A99&lt;5*$D$4,
             IF($B$4="Q=0 auf Qmax",
                       IF(($C$4*(1-EXP((-A99+$G$4)/$D$4)))+$F$4&lt;-0.02,-0.02,$C$4*(1-EXP((-A99+$G$4)/$D$4))+$F$4),
                                     IF(-B99+2*$C$4*(1-EXP((-A99+$G$4)/$D$4))+$F$4&lt;=-$C$4-0.02,-0.02-$C$4,-B99+2*$C$4*(1-EXP((-A99+$G$4)/$D$4))+$F$4)),
    B99-'Übersicht, Daten, Unterschrift'!$J$6/100)</f>
        <v>0.14583201228560205</v>
      </c>
      <c r="F99" s="17">
        <f t="shared" si="15"/>
        <v>282.00375186611979</v>
      </c>
      <c r="G99" s="19">
        <v>20.486429732561398</v>
      </c>
    </row>
    <row r="100" spans="1:7" x14ac:dyDescent="0.3">
      <c r="A100" s="14">
        <f t="shared" si="14"/>
        <v>7.599999999999989</v>
      </c>
      <c r="B100" s="4">
        <f t="shared" si="13"/>
        <v>0.33</v>
      </c>
      <c r="C100" s="14">
        <f t="shared" si="12"/>
        <v>0.25782507730576898</v>
      </c>
      <c r="D100" s="4">
        <f>IF(A100&lt;5*$D$4,
          IF($B$4="Q=0 auf Qmax",($C$4*(1-EXP(-A100/$D$4)))+$E$4,
                  IF($B$4="-Qmax auf +Qmax",(-B100+2*$C$4*(1-EXP(-A100/$D$4)))+$E$4,"falscher Wert")),
                      B100+'Übersicht, Daten, Unterschrift'!$J$6/100)</f>
        <v>0.30782507730576897</v>
      </c>
      <c r="E100" s="4">
        <f>IF(A100&lt;5*$D$4,
             IF($B$4="Q=0 auf Qmax",
                       IF(($C$4*(1-EXP((-A100+$G$4)/$D$4)))+$F$4&lt;-0.02,-0.02,$C$4*(1-EXP((-A100+$G$4)/$D$4))+$F$4),
                                     IF(-B100+2*$C$4*(1-EXP((-A100+$G$4)/$D$4))+$F$4&lt;=-$C$4-0.02,-0.02-$C$4,-B100+2*$C$4*(1-EXP((-A100+$G$4)/$D$4))+$F$4)),
    B100-'Übersicht, Daten, Unterschrift'!$J$6/100)</f>
        <v>0.14848871644211009</v>
      </c>
      <c r="F100" s="17">
        <f t="shared" si="15"/>
        <v>283.60758503634588</v>
      </c>
      <c r="G100" s="19">
        <v>20.485785513533088</v>
      </c>
    </row>
    <row r="101" spans="1:7" x14ac:dyDescent="0.3">
      <c r="A101" s="14">
        <f t="shared" si="14"/>
        <v>7.6999999999999886</v>
      </c>
      <c r="B101" s="4">
        <f t="shared" si="13"/>
        <v>0.33</v>
      </c>
      <c r="C101" s="14">
        <f t="shared" si="12"/>
        <v>0.25925423652909713</v>
      </c>
      <c r="D101" s="4">
        <f>IF(A101&lt;5*$D$4,
          IF($B$4="Q=0 auf Qmax",($C$4*(1-EXP(-A101/$D$4)))+$E$4,
                  IF($B$4="-Qmax auf +Qmax",(-B101+2*$C$4*(1-EXP(-A101/$D$4)))+$E$4,"falscher Wert")),
                      B101+'Übersicht, Daten, Unterschrift'!$J$6/100)</f>
        <v>0.30925423652909712</v>
      </c>
      <c r="E101" s="4">
        <f>IF(A101&lt;5*$D$4,
             IF($B$4="Q=0 auf Qmax",
                       IF(($C$4*(1-EXP((-A101+$G$4)/$D$4)))+$F$4&lt;-0.02,-0.02,$C$4*(1-EXP((-A101+$G$4)/$D$4))+$F$4),
                                     IF(-B101+2*$C$4*(1-EXP((-A101+$G$4)/$D$4))+$F$4&lt;=-$C$4-0.02,-0.02-$C$4,-B101+2*$C$4*(1-EXP((-A101+$G$4)/$D$4))+$F$4)),
    B101-'Übersicht, Daten, Unterschrift'!$J$6/100)</f>
        <v>0.15109281433168775</v>
      </c>
      <c r="F101" s="17">
        <f t="shared" si="15"/>
        <v>285.17966018200684</v>
      </c>
      <c r="G101" s="19">
        <v>20.485166554694185</v>
      </c>
    </row>
    <row r="102" spans="1:7" x14ac:dyDescent="0.3">
      <c r="A102" s="14">
        <f t="shared" si="14"/>
        <v>7.7999999999999883</v>
      </c>
      <c r="B102" s="4">
        <f t="shared" si="13"/>
        <v>0.33</v>
      </c>
      <c r="C102" s="14">
        <f t="shared" si="12"/>
        <v>0.26065509650374746</v>
      </c>
      <c r="D102" s="4">
        <f>IF(A102&lt;5*$D$4,
          IF($B$4="Q=0 auf Qmax",($C$4*(1-EXP(-A102/$D$4)))+$E$4,
                  IF($B$4="-Qmax auf +Qmax",(-B102+2*$C$4*(1-EXP(-A102/$D$4)))+$E$4,"falscher Wert")),
                      B102+'Übersicht, Daten, Unterschrift'!$J$6/100)</f>
        <v>0.31065509650374745</v>
      </c>
      <c r="E102" s="4">
        <f>IF(A102&lt;5*$D$4,
             IF($B$4="Q=0 auf Qmax",
                       IF(($C$4*(1-EXP((-A102+$G$4)/$D$4)))+$F$4&lt;-0.02,-0.02,$C$4*(1-EXP((-A102+$G$4)/$D$4))+$F$4),
                                     IF(-B102+2*$C$4*(1-EXP((-A102+$G$4)/$D$4))+$F$4&lt;=-$C$4-0.02,-0.02-$C$4,-B102+2*$C$4*(1-EXP((-A102+$G$4)/$D$4))+$F$4)),
    B102-'Übersicht, Daten, Unterschrift'!$J$6/100)</f>
        <v>0.15364534762821275</v>
      </c>
      <c r="F102" s="17">
        <f t="shared" si="15"/>
        <v>286.72060615412221</v>
      </c>
      <c r="G102" s="19">
        <v>20.484571865578499</v>
      </c>
    </row>
    <row r="103" spans="1:7" x14ac:dyDescent="0.3">
      <c r="A103" s="14">
        <f t="shared" si="14"/>
        <v>7.8999999999999879</v>
      </c>
      <c r="B103" s="4">
        <f t="shared" si="13"/>
        <v>0.33</v>
      </c>
      <c r="C103" s="14">
        <f t="shared" si="12"/>
        <v>0.26202821759238831</v>
      </c>
      <c r="D103" s="4">
        <f>IF(A103&lt;5*$D$4,
          IF($B$4="Q=0 auf Qmax",($C$4*(1-EXP(-A103/$D$4)))+$E$4,
                  IF($B$4="-Qmax auf +Qmax",(-B103+2*$C$4*(1-EXP(-A103/$D$4)))+$E$4,"falscher Wert")),
                      B103+'Übersicht, Daten, Unterschrift'!$J$6/100)</f>
        <v>0.3120282175923883</v>
      </c>
      <c r="E103" s="4">
        <f>IF(A103&lt;5*$D$4,
             IF($B$4="Q=0 auf Qmax",
                       IF(($C$4*(1-EXP((-A103+$G$4)/$D$4)))+$F$4&lt;-0.02,-0.02,$C$4*(1-EXP((-A103+$G$4)/$D$4))+$F$4),
                                     IF(-B103+2*$C$4*(1-EXP((-A103+$G$4)/$D$4))+$F$4&lt;=-$C$4-0.02,-0.02-$C$4,-B103+2*$C$4*(1-EXP((-A103+$G$4)/$D$4))+$F$4)),
    B103-'Übersicht, Daten, Unterschrift'!$J$6/100)</f>
        <v>0.15614733737903785</v>
      </c>
      <c r="F103" s="17">
        <f t="shared" si="15"/>
        <v>288.23103935162715</v>
      </c>
      <c r="G103" s="19">
        <v>20.484000494556568</v>
      </c>
    </row>
    <row r="104" spans="1:7" x14ac:dyDescent="0.3">
      <c r="A104" s="14">
        <f t="shared" si="14"/>
        <v>7.9999999999999876</v>
      </c>
      <c r="B104" s="4">
        <f t="shared" si="13"/>
        <v>0.33</v>
      </c>
      <c r="C104" s="14">
        <f t="shared" si="12"/>
        <v>0.26337414906176354</v>
      </c>
      <c r="D104" s="4">
        <f>IF(A104&lt;5*$D$4,
          IF($B$4="Q=0 auf Qmax",($C$4*(1-EXP(-A104/$D$4)))+$E$4,
                  IF($B$4="-Qmax auf +Qmax",(-B104+2*$C$4*(1-EXP(-A104/$D$4)))+$E$4,"falscher Wert")),
                      B104+'Übersicht, Daten, Unterschrift'!$J$6/100)</f>
        <v>0.31337414906176353</v>
      </c>
      <c r="E104" s="4">
        <f>IF(A104&lt;5*$D$4,
             IF($B$4="Q=0 auf Qmax",
                       IF(($C$4*(1-EXP((-A104+$G$4)/$D$4)))+$F$4&lt;-0.02,-0.02,$C$4*(1-EXP((-A104+$G$4)/$D$4))+$F$4),
                                     IF(-B104+2*$C$4*(1-EXP((-A104+$G$4)/$D$4))+$F$4&lt;=-$C$4-0.02,-0.02-$C$4,-B104+2*$C$4*(1-EXP((-A104+$G$4)/$D$4))+$F$4)),
    B104-'Übersicht, Daten, Unterschrift'!$J$6/100)</f>
        <v>0.15859978441342376</v>
      </c>
      <c r="F104" s="17">
        <f t="shared" si="15"/>
        <v>289.71156396793987</v>
      </c>
      <c r="G104" s="19">
        <v>20.483451527312862</v>
      </c>
    </row>
    <row r="105" spans="1:7" x14ac:dyDescent="0.3">
      <c r="A105" s="14">
        <f>A104+$A$4</f>
        <v>8.0999999999999872</v>
      </c>
      <c r="B105" s="4">
        <f t="shared" si="13"/>
        <v>0.33</v>
      </c>
      <c r="C105" s="14">
        <f t="shared" si="12"/>
        <v>0.26469342930240702</v>
      </c>
      <c r="D105" s="4">
        <f>IF(A105&lt;5*$D$4,
          IF($B$4="Q=0 auf Qmax",($C$4*(1-EXP(-A105/$D$4)))+$E$4,
                  IF($B$4="-Qmax auf +Qmax",(-B105+2*$C$4*(1-EXP(-A105/$D$4)))+$E$4,"falscher Wert")),
                      B105+'Übersicht, Daten, Unterschrift'!$J$6/100)</f>
        <v>0.31469342930240701</v>
      </c>
      <c r="E105" s="4">
        <f>IF(A105&lt;5*$D$4,
             IF($B$4="Q=0 auf Qmax",
                       IF(($C$4*(1-EXP((-A105+$G$4)/$D$4)))+$F$4&lt;-0.02,-0.02,$C$4*(1-EXP((-A105+$G$4)/$D$4))+$F$4),
                                     IF(-B105+2*$C$4*(1-EXP((-A105+$G$4)/$D$4))+$F$4&lt;=-$C$4-0.02,-0.02-$C$4,-B105+2*$C$4*(1-EXP((-A105+$G$4)/$D$4))+$F$4)),
    B105-'Übersicht, Daten, Unterschrift'!$J$6/100)</f>
        <v>0.16100366974288388</v>
      </c>
      <c r="F105" s="17">
        <f t="shared" si="15"/>
        <v>291.16277223264774</v>
      </c>
      <c r="G105" s="19">
        <v>20.482924085382667</v>
      </c>
    </row>
    <row r="106" spans="1:7" x14ac:dyDescent="0.3">
      <c r="A106" s="14">
        <f t="shared" ref="A106:A132" si="16">A105+$A$4</f>
        <v>8.1999999999999869</v>
      </c>
      <c r="B106" s="4">
        <f t="shared" si="13"/>
        <v>0.33</v>
      </c>
      <c r="C106" s="14">
        <f t="shared" si="12"/>
        <v>0.26598658604400555</v>
      </c>
      <c r="D106" s="4">
        <f>IF(A106&lt;5*$D$4,
          IF($B$4="Q=0 auf Qmax",($C$4*(1-EXP(-A106/$D$4)))+$E$4,
                  IF($B$4="-Qmax auf +Qmax",(-B106+2*$C$4*(1-EXP(-A106/$D$4)))+$E$4,"falscher Wert")),
                      B106+'Übersicht, Daten, Unterschrift'!$J$6/100)</f>
        <v>0.31598658604400554</v>
      </c>
      <c r="E106" s="4">
        <f>IF(A106&lt;5*$D$4,
             IF($B$4="Q=0 auf Qmax",
                       IF(($C$4*(1-EXP((-A106+$G$4)/$D$4)))+$F$4&lt;-0.02,-0.02,$C$4*(1-EXP((-A106+$G$4)/$D$4))+$F$4),
                                     IF(-B106+2*$C$4*(1-EXP((-A106+$G$4)/$D$4))+$F$4&lt;=-$C$4-0.02,-0.02-$C$4,-B106+2*$C$4*(1-EXP((-A106+$G$4)/$D$4))+$F$4)),
    B106-'Übersicht, Daten, Unterschrift'!$J$6/100)</f>
        <v>0.16335995495360223</v>
      </c>
      <c r="F106" s="17">
        <f t="shared" si="15"/>
        <v>292.5852446484061</v>
      </c>
      <c r="G106" s="19">
        <v>20.482417324746368</v>
      </c>
    </row>
    <row r="107" spans="1:7" x14ac:dyDescent="0.3">
      <c r="A107" s="14">
        <f t="shared" si="16"/>
        <v>8.2999999999999865</v>
      </c>
      <c r="B107" s="4">
        <f t="shared" si="13"/>
        <v>0.33</v>
      </c>
      <c r="C107" s="14">
        <f t="shared" si="12"/>
        <v>0.26725413656649805</v>
      </c>
      <c r="D107" s="4">
        <f>IF(A107&lt;5*$D$4,
          IF($B$4="Q=0 auf Qmax",($C$4*(1-EXP(-A107/$D$4)))+$E$4,
                  IF($B$4="-Qmax auf +Qmax",(-B107+2*$C$4*(1-EXP(-A107/$D$4)))+$E$4,"falscher Wert")),
                      B107+'Übersicht, Daten, Unterschrift'!$J$6/100)</f>
        <v>0.31725413656649804</v>
      </c>
      <c r="E107" s="4">
        <f>IF(A107&lt;5*$D$4,
             IF($B$4="Q=0 auf Qmax",
                       IF(($C$4*(1-EXP((-A107+$G$4)/$D$4)))+$F$4&lt;-0.02,-0.02,$C$4*(1-EXP((-A107+$G$4)/$D$4))+$F$4),
                                     IF(-B107+2*$C$4*(1-EXP((-A107+$G$4)/$D$4))+$F$4&lt;=-$C$4-0.02,-0.02-$C$4,-B107+2*$C$4*(1-EXP((-A107+$G$4)/$D$4))+$F$4)),
    B107-'Übersicht, Daten, Unterschrift'!$J$6/100)</f>
        <v>0.16566958259108078</v>
      </c>
      <c r="F107" s="17">
        <f t="shared" si="15"/>
        <v>293.97955022314784</v>
      </c>
      <c r="G107" s="19">
        <v>20.481930434478837</v>
      </c>
    </row>
    <row r="108" spans="1:7" x14ac:dyDescent="0.3">
      <c r="A108" s="14">
        <f t="shared" si="16"/>
        <v>8.3999999999999861</v>
      </c>
      <c r="B108" s="4">
        <f t="shared" si="13"/>
        <v>0.33</v>
      </c>
      <c r="C108" s="14">
        <f t="shared" si="12"/>
        <v>0.26849658790699454</v>
      </c>
      <c r="D108" s="4">
        <f>IF(A108&lt;5*$D$4,
          IF($B$4="Q=0 auf Qmax",($C$4*(1-EXP(-A108/$D$4)))+$E$4,
                  IF($B$4="-Qmax auf +Qmax",(-B108+2*$C$4*(1-EXP(-A108/$D$4)))+$E$4,"falscher Wert")),
                      B108+'Übersicht, Daten, Unterschrift'!$J$6/100)</f>
        <v>0.31849658790699453</v>
      </c>
      <c r="E108" s="4">
        <f>IF(A108&lt;5*$D$4,
             IF($B$4="Q=0 auf Qmax",
                       IF(($C$4*(1-EXP((-A108+$G$4)/$D$4)))+$F$4&lt;-0.02,-0.02,$C$4*(1-EXP((-A108+$G$4)/$D$4))+$F$4),
                                     IF(-B108+2*$C$4*(1-EXP((-A108+$G$4)/$D$4))+$F$4&lt;=-$C$4-0.02,-0.02-$C$4,-B108+2*$C$4*(1-EXP((-A108+$G$4)/$D$4))+$F$4)),
    B108-'Übersicht, Daten, Unterschrift'!$J$6/100)</f>
        <v>0.16793347653716978</v>
      </c>
      <c r="F108" s="17">
        <f t="shared" si="15"/>
        <v>295.34624669769397</v>
      </c>
      <c r="G108" s="19">
        <v>20.481462635451763</v>
      </c>
    </row>
    <row r="109" spans="1:7" x14ac:dyDescent="0.3">
      <c r="A109" s="14">
        <f t="shared" si="16"/>
        <v>8.4999999999999858</v>
      </c>
      <c r="B109" s="4">
        <f t="shared" si="13"/>
        <v>0.33</v>
      </c>
      <c r="C109" s="14">
        <f t="shared" si="12"/>
        <v>0.2697144370625974</v>
      </c>
      <c r="D109" s="4">
        <f>IF(A109&lt;5*$D$4,
          IF($B$4="Q=0 auf Qmax",($C$4*(1-EXP(-A109/$D$4)))+$E$4,
                  IF($B$4="-Qmax auf +Qmax",(-B109+2*$C$4*(1-EXP(-A109/$D$4)))+$E$4,"falscher Wert")),
                      B109+'Übersicht, Daten, Unterschrift'!$J$6/100)</f>
        <v>0.31971443706259739</v>
      </c>
      <c r="E109" s="4">
        <f>IF(A109&lt;5*$D$4,
             IF($B$4="Q=0 auf Qmax",
                       IF(($C$4*(1-EXP((-A109+$G$4)/$D$4)))+$F$4&lt;-0.02,-0.02,$C$4*(1-EXP((-A109+$G$4)/$D$4))+$F$4),
                                     IF(-B109+2*$C$4*(1-EXP((-A109+$G$4)/$D$4))+$F$4&lt;=-$C$4-0.02,-0.02-$C$4,-B109+2*$C$4*(1-EXP((-A109+$G$4)/$D$4))+$F$4)),
    B109-'Übersicht, Daten, Unterschrift'!$J$6/100)</f>
        <v>0.17015254237963345</v>
      </c>
      <c r="F109" s="17">
        <f t="shared" si="15"/>
        <v>296.68588076885715</v>
      </c>
      <c r="G109" s="19">
        <v>20.481013179086908</v>
      </c>
    </row>
    <row r="110" spans="1:7" x14ac:dyDescent="0.3">
      <c r="A110" s="14">
        <f t="shared" si="16"/>
        <v>8.5999999999999854</v>
      </c>
      <c r="B110" s="4">
        <f t="shared" si="13"/>
        <v>0.33</v>
      </c>
      <c r="C110" s="14">
        <f t="shared" si="12"/>
        <v>0.27090817118920707</v>
      </c>
      <c r="D110" s="4">
        <f>IF(A110&lt;5*$D$4,
          IF($B$4="Q=0 auf Qmax",($C$4*(1-EXP(-A110/$D$4)))+$E$4,
                  IF($B$4="-Qmax auf +Qmax",(-B110+2*$C$4*(1-EXP(-A110/$D$4)))+$E$4,"falscher Wert")),
                      B110+'Übersicht, Daten, Unterschrift'!$J$6/100)</f>
        <v>0.32090817118920706</v>
      </c>
      <c r="E110" s="4">
        <f>IF(A110&lt;5*$D$4,
             IF($B$4="Q=0 auf Qmax",
                       IF(($C$4*(1-EXP((-A110+$G$4)/$D$4)))+$F$4&lt;-0.02,-0.02,$C$4*(1-EXP((-A110+$G$4)/$D$4))+$F$4),
                                     IF(-B110+2*$C$4*(1-EXP((-A110+$G$4)/$D$4))+$F$4&lt;=-$C$4-0.02,-0.02-$C$4,-B110+2*$C$4*(1-EXP((-A110+$G$4)/$D$4))+$F$4)),
    B110-'Übersicht, Daten, Unterschrift'!$J$6/100)</f>
        <v>0.17232766777439668</v>
      </c>
      <c r="F110" s="17">
        <f t="shared" si="15"/>
        <v>297.99898830812776</v>
      </c>
      <c r="G110" s="19">
        <v>20.480581346158196</v>
      </c>
    </row>
    <row r="111" spans="1:7" x14ac:dyDescent="0.3">
      <c r="A111" s="14">
        <f t="shared" si="16"/>
        <v>8.6999999999999851</v>
      </c>
      <c r="B111" s="4">
        <f t="shared" si="13"/>
        <v>0.33</v>
      </c>
      <c r="C111" s="14">
        <f t="shared" si="12"/>
        <v>0.27207826779639088</v>
      </c>
      <c r="D111" s="4">
        <f>IF(A111&lt;5*$D$4,
          IF($B$4="Q=0 auf Qmax",($C$4*(1-EXP(-A111/$D$4)))+$E$4,
                  IF($B$4="-Qmax auf +Qmax",(-B111+2*$C$4*(1-EXP(-A111/$D$4)))+$E$4,"falscher Wert")),
                      B111+'Übersicht, Daten, Unterschrift'!$J$6/100)</f>
        <v>0.32207826779639087</v>
      </c>
      <c r="E111" s="4">
        <f>IF(A111&lt;5*$D$4,
             IF($B$4="Q=0 auf Qmax",
                       IF(($C$4*(1-EXP((-A111+$G$4)/$D$4)))+$F$4&lt;-0.02,-0.02,$C$4*(1-EXP((-A111+$G$4)/$D$4))+$F$4),
                                     IF(-B111+2*$C$4*(1-EXP((-A111+$G$4)/$D$4))+$F$4&lt;=-$C$4-0.02,-0.02-$C$4,-B111+2*$C$4*(1-EXP((-A111+$G$4)/$D$4))+$F$4)),
    B111-'Übersicht, Daten, Unterschrift'!$J$6/100)</f>
        <v>0.17445972280061939</v>
      </c>
      <c r="F111" s="17">
        <f t="shared" si="15"/>
        <v>299.28609457603</v>
      </c>
      <c r="G111" s="19">
        <v>20.480166445640808</v>
      </c>
    </row>
    <row r="112" spans="1:7" x14ac:dyDescent="0.3">
      <c r="A112" s="14">
        <f t="shared" si="16"/>
        <v>8.7999999999999847</v>
      </c>
      <c r="B112" s="4">
        <f t="shared" si="13"/>
        <v>0.33</v>
      </c>
      <c r="C112" s="14">
        <f t="shared" si="12"/>
        <v>0.27322519493839315</v>
      </c>
      <c r="D112" s="4">
        <f>IF(A112&lt;5*$D$4,
          IF($B$4="Q=0 auf Qmax",($C$4*(1-EXP(-A112/$D$4)))+$E$4,
                  IF($B$4="-Qmax auf +Qmax",(-B112+2*$C$4*(1-EXP(-A112/$D$4)))+$E$4,"falscher Wert")),
                      B112+'Übersicht, Daten, Unterschrift'!$J$6/100)</f>
        <v>0.32322519493839313</v>
      </c>
      <c r="E112" s="4">
        <f>IF(A112&lt;5*$D$4,
             IF($B$4="Q=0 auf Qmax",
                       IF(($C$4*(1-EXP((-A112+$G$4)/$D$4)))+$F$4&lt;-0.02,-0.02,$C$4*(1-EXP((-A112+$G$4)/$D$4))+$F$4),
                                     IF(-B112+2*$C$4*(1-EXP((-A112+$G$4)/$D$4))+$F$4&lt;=-$C$4-0.02,-0.02-$C$4,-B112+2*$C$4*(1-EXP((-A112+$G$4)/$D$4))+$F$4)),
    B112-'Übersicht, Daten, Unterschrift'!$J$6/100)</f>
        <v>0.17654956030873997</v>
      </c>
      <c r="F112" s="17">
        <f t="shared" si="15"/>
        <v>300.54771443223245</v>
      </c>
      <c r="G112" s="19">
        <v>20.479767813605406</v>
      </c>
    </row>
    <row r="113" spans="1:7" x14ac:dyDescent="0.3">
      <c r="A113" s="14">
        <f t="shared" si="16"/>
        <v>8.8999999999999844</v>
      </c>
      <c r="B113" s="4">
        <f t="shared" si="13"/>
        <v>0.33</v>
      </c>
      <c r="C113" s="14">
        <f t="shared" si="12"/>
        <v>0.27434941140136332</v>
      </c>
      <c r="D113" s="4">
        <f>IF(A113&lt;5*$D$4,
          IF($B$4="Q=0 auf Qmax",($C$4*(1-EXP(-A113/$D$4)))+$E$4,
                  IF($B$4="-Qmax auf +Qmax",(-B113+2*$C$4*(1-EXP(-A113/$D$4)))+$E$4,"falscher Wert")),
                      B113+'Übersicht, Daten, Unterschrift'!$J$6/100)</f>
        <v>0.32434941140136331</v>
      </c>
      <c r="E113" s="4">
        <f>IF(A113&lt;5*$D$4,
             IF($B$4="Q=0 auf Qmax",
                       IF(($C$4*(1-EXP((-A113+$G$4)/$D$4)))+$F$4&lt;-0.02,-0.02,$C$4*(1-EXP((-A113+$G$4)/$D$4))+$F$4),
                                     IF(-B113+2*$C$4*(1-EXP((-A113+$G$4)/$D$4))+$F$4&lt;=-$C$4-0.02,-0.02-$C$4,-B113+2*$C$4*(1-EXP((-A113+$G$4)/$D$4))+$F$4)),
    B113-'Übersicht, Daten, Unterschrift'!$J$6/100)</f>
        <v>0.17859801626162636</v>
      </c>
      <c r="F113" s="17">
        <f t="shared" si="15"/>
        <v>301.78435254149963</v>
      </c>
      <c r="G113" s="19">
        <v>20.479384812155683</v>
      </c>
    </row>
    <row r="114" spans="1:7" x14ac:dyDescent="0.3">
      <c r="A114" s="14">
        <f t="shared" si="16"/>
        <v>8.999999999999984</v>
      </c>
      <c r="B114" s="4">
        <f t="shared" si="13"/>
        <v>0.33</v>
      </c>
      <c r="C114" s="14">
        <f t="shared" si="12"/>
        <v>0.27545136688687627</v>
      </c>
      <c r="D114" s="4">
        <f>IF(A114&lt;5*$D$4,
          IF($B$4="Q=0 auf Qmax",($C$4*(1-EXP(-A114/$D$4)))+$E$4,
                  IF($B$4="-Qmax auf +Qmax",(-B114+2*$C$4*(1-EXP(-A114/$D$4)))+$E$4,"falscher Wert")),
                      B114+'Übersicht, Daten, Unterschrift'!$J$6/100)</f>
        <v>0.32545136688687626</v>
      </c>
      <c r="E114" s="4">
        <f>IF(A114&lt;5*$D$4,
             IF($B$4="Q=0 auf Qmax",
                       IF(($C$4*(1-EXP((-A114+$G$4)/$D$4)))+$F$4&lt;-0.02,-0.02,$C$4*(1-EXP((-A114+$G$4)/$D$4))+$F$4),
                                     IF(-B114+2*$C$4*(1-EXP((-A114+$G$4)/$D$4))+$F$4&lt;=-$C$4-0.02,-0.02-$C$4,-B114+2*$C$4*(1-EXP((-A114+$G$4)/$D$4))+$F$4)),
    B114-'Übersicht, Daten, Unterschrift'!$J$6/100)</f>
        <v>0.18060591006897297</v>
      </c>
      <c r="F114" s="17">
        <f t="shared" si="15"/>
        <v>302.99650357556391</v>
      </c>
      <c r="G114" s="19">
        <v>20.479016828407609</v>
      </c>
    </row>
    <row r="115" spans="1:7" x14ac:dyDescent="0.3">
      <c r="A115" s="14">
        <f t="shared" si="16"/>
        <v>9.0999999999999837</v>
      </c>
      <c r="B115" s="4">
        <f t="shared" si="13"/>
        <v>0.33</v>
      </c>
      <c r="C115" s="14">
        <f t="shared" si="12"/>
        <v>0.27653150219181921</v>
      </c>
      <c r="D115" s="4">
        <f>IF(A115&lt;5*$D$4,
          IF($B$4="Q=0 auf Qmax",($C$4*(1-EXP(-A115/$D$4)))+$E$4,
                  IF($B$4="-Qmax auf +Qmax",(-B115+2*$C$4*(1-EXP(-A115/$D$4)))+$E$4,"falscher Wert")),
                      B115+'Übersicht, Daten, Unterschrift'!$J$6/100)</f>
        <v>0.3265315021918192</v>
      </c>
      <c r="E115" s="4">
        <f>IF(A115&lt;5*$D$4,
             IF($B$4="Q=0 auf Qmax",
                       IF(($C$4*(1-EXP((-A115+$G$4)/$D$4)))+$F$4&lt;-0.02,-0.02,$C$4*(1-EXP((-A115+$G$4)/$D$4))+$F$4),
                                     IF(-B115+2*$C$4*(1-EXP((-A115+$G$4)/$D$4))+$F$4&lt;=-$C$4-0.02,-0.02-$C$4,-B115+2*$C$4*(1-EXP((-A115+$G$4)/$D$4))+$F$4)),
    B115-'Übersicht, Daten, Unterschrift'!$J$6/100)</f>
        <v>0.18257404491507501</v>
      </c>
      <c r="F115" s="17">
        <f t="shared" si="15"/>
        <v>304.18465241100114</v>
      </c>
      <c r="G115" s="19">
        <v>20.478663273508676</v>
      </c>
    </row>
    <row r="116" spans="1:7" x14ac:dyDescent="0.3">
      <c r="A116" s="14">
        <f t="shared" si="16"/>
        <v>9.1999999999999833</v>
      </c>
      <c r="B116" s="4">
        <f t="shared" si="13"/>
        <v>0.33</v>
      </c>
      <c r="C116" s="14">
        <f t="shared" si="12"/>
        <v>0.27759024938471605</v>
      </c>
      <c r="D116" s="4">
        <f>IF(A116&lt;5*$D$4,
          IF($B$4="Q=0 auf Qmax",($C$4*(1-EXP(-A116/$D$4)))+$E$4,
                  IF($B$4="-Qmax auf +Qmax",(-B116+2*$C$4*(1-EXP(-A116/$D$4)))+$E$4,"falscher Wert")),
                      B116+'Übersicht, Daten, Unterschrift'!$J$6/100)</f>
        <v>0.32759024938471604</v>
      </c>
      <c r="E116" s="4">
        <f>IF(A116&lt;5*$D$4,
             IF($B$4="Q=0 auf Qmax",
                       IF(($C$4*(1-EXP((-A116+$G$4)/$D$4)))+$F$4&lt;-0.02,-0.02,$C$4*(1-EXP((-A116+$G$4)/$D$4))+$F$4),
                                     IF(-B116+2*$C$4*(1-EXP((-A116+$G$4)/$D$4))+$F$4&lt;=-$C$4-0.02,-0.02-$C$4,-B116+2*$C$4*(1-EXP((-A116+$G$4)/$D$4))+$F$4)),
    B116-'Übersicht, Daten, Unterschrift'!$J$6/100)</f>
        <v>0.184503208080113</v>
      </c>
      <c r="F116" s="17">
        <f t="shared" si="15"/>
        <v>305.34927432318767</v>
      </c>
      <c r="G116" s="19">
        <v>20.478323581695626</v>
      </c>
    </row>
    <row r="117" spans="1:7" x14ac:dyDescent="0.3">
      <c r="A117" s="14">
        <f t="shared" si="16"/>
        <v>9.2999999999999829</v>
      </c>
      <c r="B117" s="4">
        <f t="shared" si="13"/>
        <v>0.33</v>
      </c>
      <c r="C117" s="14">
        <f t="shared" si="12"/>
        <v>0.27862803197856073</v>
      </c>
      <c r="D117" s="4">
        <f>IF(A117&lt;5*$D$4,
          IF($B$4="Q=0 auf Qmax",($C$4*(1-EXP(-A117/$D$4)))+$E$4,
                  IF($B$4="-Qmax auf +Qmax",(-B117+2*$C$4*(1-EXP(-A117/$D$4)))+$E$4,"falscher Wert")),
                      B117+'Übersicht, Daten, Unterschrift'!$J$6/100)</f>
        <v>0.32862803197856072</v>
      </c>
      <c r="E117" s="4">
        <f>IF(A117&lt;5*$D$4,
             IF($B$4="Q=0 auf Qmax",
                       IF(($C$4*(1-EXP((-A117+$G$4)/$D$4)))+$F$4&lt;-0.02,-0.02,$C$4*(1-EXP((-A117+$G$4)/$D$4))+$F$4),
                                     IF(-B117+2*$C$4*(1-EXP((-A117+$G$4)/$D$4))+$F$4&lt;=-$C$4-0.02,-0.02-$C$4,-B117+2*$C$4*(1-EXP((-A117+$G$4)/$D$4))+$F$4)),
    B117-'Übersicht, Daten, Unterschrift'!$J$6/100)</f>
        <v>0.18639417125507546</v>
      </c>
      <c r="F117" s="17">
        <f t="shared" si="15"/>
        <v>306.49083517641679</v>
      </c>
      <c r="G117" s="19">
        <v>20.477997209389081</v>
      </c>
    </row>
    <row r="118" spans="1:7" x14ac:dyDescent="0.3">
      <c r="A118" s="14">
        <f t="shared" si="16"/>
        <v>9.3999999999999826</v>
      </c>
      <c r="B118" s="4">
        <f t="shared" si="13"/>
        <v>0.33</v>
      </c>
      <c r="C118" s="14">
        <f t="shared" si="12"/>
        <v>0.27964526510022819</v>
      </c>
      <c r="D118" s="4">
        <f>IF(A118&lt;5*$D$4,
          IF($B$4="Q=0 auf Qmax",($C$4*(1-EXP(-A118/$D$4)))+$E$4,
                  IF($B$4="-Qmax auf +Qmax",(-B118+2*$C$4*(1-EXP(-A118/$D$4)))+$E$4,"falscher Wert")),
                      B118+'Übersicht, Daten, Unterschrift'!$J$6/100)</f>
        <v>0.32964526510022818</v>
      </c>
      <c r="E118" s="4">
        <f>IF(A118&lt;5*$D$4,
             IF($B$4="Q=0 auf Qmax",
                       IF(($C$4*(1-EXP((-A118+$G$4)/$D$4)))+$F$4&lt;-0.02,-0.02,$C$4*(1-EXP((-A118+$G$4)/$D$4))+$F$4),
                                     IF(-B118+2*$C$4*(1-EXP((-A118+$G$4)/$D$4))+$F$4&lt;=-$C$4-0.02,-0.02-$C$4,-B118+2*$C$4*(1-EXP((-A118+$G$4)/$D$4))+$F$4)),
    B118-'Übersicht, Daten, Unterschrift'!$J$6/100)</f>
        <v>0.18824769085044563</v>
      </c>
      <c r="F118" s="17">
        <f t="shared" si="15"/>
        <v>307.60979161025102</v>
      </c>
      <c r="G118" s="19">
        <v>20.477683634323718</v>
      </c>
    </row>
    <row r="119" spans="1:7" x14ac:dyDescent="0.3">
      <c r="A119" s="14">
        <f t="shared" si="16"/>
        <v>9.4999999999999822</v>
      </c>
      <c r="B119" s="4">
        <f t="shared" si="13"/>
        <v>0.33</v>
      </c>
      <c r="C119" s="14">
        <f t="shared" si="12"/>
        <v>0.28064235565653028</v>
      </c>
      <c r="D119" s="4">
        <f>IF(A119&lt;5*$D$4,
          IF($B$4="Q=0 auf Qmax",($C$4*(1-EXP(-A119/$D$4)))+$E$4,
                  IF($B$4="-Qmax auf +Qmax",(-B119+2*$C$4*(1-EXP(-A119/$D$4)))+$E$4,"falscher Wert")),
                      B119+'Übersicht, Daten, Unterschrift'!$J$6/100)</f>
        <v>0.33064235565653027</v>
      </c>
      <c r="E119" s="4">
        <f>IF(A119&lt;5*$D$4,
             IF($B$4="Q=0 auf Qmax",
                       IF(($C$4*(1-EXP((-A119+$G$4)/$D$4)))+$F$4&lt;-0.02,-0.02,$C$4*(1-EXP((-A119+$G$4)/$D$4))+$F$4),
                                     IF(-B119+2*$C$4*(1-EXP((-A119+$G$4)/$D$4))+$F$4&lt;=-$C$4-0.02,-0.02-$C$4,-B119+2*$C$4*(1-EXP((-A119+$G$4)/$D$4))+$F$4)),
    B119-'Übersicht, Daten, Unterschrift'!$J$6/100)</f>
        <v>0.19006450829877553</v>
      </c>
      <c r="F119" s="17">
        <f t="shared" si="15"/>
        <v>308.70659122218331</v>
      </c>
      <c r="G119" s="19">
        <v>20.477382354712535</v>
      </c>
    </row>
    <row r="120" spans="1:7" x14ac:dyDescent="0.3">
      <c r="A120" s="14">
        <f t="shared" si="16"/>
        <v>9.5999999999999819</v>
      </c>
      <c r="B120" s="4">
        <f t="shared" si="13"/>
        <v>0.33</v>
      </c>
      <c r="C120" s="14">
        <f t="shared" si="12"/>
        <v>0.28161970249698426</v>
      </c>
      <c r="D120" s="4">
        <f>IF(A120&lt;5*$D$4,
          IF($B$4="Q=0 auf Qmax",($C$4*(1-EXP(-A120/$D$4)))+$E$4,
                  IF($B$4="-Qmax auf +Qmax",(-B120+2*$C$4*(1-EXP(-A120/$D$4)))+$E$4,"falscher Wert")),
                      B120+'Übersicht, Daten, Unterschrift'!$J$6/100)</f>
        <v>0.33161970249698425</v>
      </c>
      <c r="E120" s="4">
        <f>IF(A120&lt;5*$D$4,
             IF($B$4="Q=0 auf Qmax",
                       IF(($C$4*(1-EXP((-A120+$G$4)/$D$4)))+$F$4&lt;-0.02,-0.02,$C$4*(1-EXP((-A120+$G$4)/$D$4))+$F$4),
                                     IF(-B120+2*$C$4*(1-EXP((-A120+$G$4)/$D$4))+$F$4&lt;=-$C$4-0.02,-0.02-$C$4,-B120+2*$C$4*(1-EXP((-A120+$G$4)/$D$4))+$F$4)),
    B120-'Übersicht, Daten, Unterschrift'!$J$6/100)</f>
        <v>0.19184535035126909</v>
      </c>
      <c r="F120" s="17">
        <f t="shared" si="15"/>
        <v>309.78167274668266</v>
      </c>
      <c r="G120" s="19">
        <v>20.477092888443881</v>
      </c>
    </row>
    <row r="121" spans="1:7" x14ac:dyDescent="0.3">
      <c r="A121" s="14">
        <f t="shared" si="16"/>
        <v>9.6999999999999815</v>
      </c>
      <c r="B121" s="4">
        <f t="shared" si="13"/>
        <v>0.33</v>
      </c>
      <c r="C121" s="14">
        <f t="shared" si="12"/>
        <v>0.28257769657335791</v>
      </c>
      <c r="D121" s="4">
        <f>IF(A121&lt;5*$D$4,
          IF($B$4="Q=0 auf Qmax",($C$4*(1-EXP(-A121/$D$4)))+$E$4,
                  IF($B$4="-Qmax auf +Qmax",(-B121+2*$C$4*(1-EXP(-A121/$D$4)))+$E$4,"falscher Wert")),
                      B121+'Übersicht, Daten, Unterschrift'!$J$6/100)</f>
        <v>0.33257769657335789</v>
      </c>
      <c r="E121" s="4">
        <f>IF(A121&lt;5*$D$4,
             IF($B$4="Q=0 auf Qmax",
                       IF(($C$4*(1-EXP((-A121+$G$4)/$D$4)))+$F$4&lt;-0.02,-0.02,$C$4*(1-EXP((-A121+$G$4)/$D$4))+$F$4),
                                     IF(-B121+2*$C$4*(1-EXP((-A121+$G$4)/$D$4))+$F$4&lt;=-$C$4-0.02,-0.02-$C$4,-B121+2*$C$4*(1-EXP((-A121+$G$4)/$D$4))+$F$4)),
    B121-'Übersicht, Daten, Unterschrift'!$J$6/100)</f>
        <v>0.19359092936849209</v>
      </c>
      <c r="F121" s="17">
        <f t="shared" si="15"/>
        <v>310.83546623069367</v>
      </c>
      <c r="G121" s="19">
        <v>20.476814772309964</v>
      </c>
    </row>
    <row r="122" spans="1:7" x14ac:dyDescent="0.3">
      <c r="A122" s="14">
        <f t="shared" si="16"/>
        <v>9.7999999999999812</v>
      </c>
      <c r="B122" s="4">
        <f t="shared" si="13"/>
        <v>0.33</v>
      </c>
      <c r="C122" s="14">
        <f t="shared" si="12"/>
        <v>0.28351672109605502</v>
      </c>
      <c r="D122" s="4">
        <f>IF(A122&lt;5*$D$4,
          IF($B$4="Q=0 auf Qmax",($C$4*(1-EXP(-A122/$D$4)))+$E$4,
                  IF($B$4="-Qmax auf +Qmax",(-B122+2*$C$4*(1-EXP(-A122/$D$4)))+$E$4,"falscher Wert")),
                      B122+'Übersicht, Daten, Unterschrift'!$J$6/100)</f>
        <v>0.33351672109605501</v>
      </c>
      <c r="E122" s="4">
        <f>IF(A122&lt;5*$D$4,
             IF($B$4="Q=0 auf Qmax",
                       IF(($C$4*(1-EXP((-A122+$G$4)/$D$4)))+$F$4&lt;-0.02,-0.02,$C$4*(1-EXP((-A122+$G$4)/$D$4))+$F$4),
                                     IF(-B122+2*$C$4*(1-EXP((-A122+$G$4)/$D$4))+$F$4&lt;=-$C$4-0.02,-0.02-$C$4,-B122+2*$C$4*(1-EXP((-A122+$G$4)/$D$4))+$F$4)),
    B122-'Übersicht, Daten, Unterschrift'!$J$6/100)</f>
        <v>0.19530194360532627</v>
      </c>
      <c r="F122" s="17">
        <f t="shared" si="15"/>
        <v>311.86839320566054</v>
      </c>
      <c r="G122" s="19">
        <v>20.476547561265644</v>
      </c>
    </row>
    <row r="123" spans="1:7" x14ac:dyDescent="0.3">
      <c r="A123" s="14">
        <f t="shared" si="16"/>
        <v>9.8999999999999808</v>
      </c>
      <c r="B123" s="4">
        <f t="shared" si="13"/>
        <v>0.33</v>
      </c>
      <c r="C123" s="14">
        <f t="shared" si="12"/>
        <v>0.28443715168740519</v>
      </c>
      <c r="D123" s="4">
        <f>IF(A123&lt;5*$D$4,
          IF($B$4="Q=0 auf Qmax",($C$4*(1-EXP(-A123/$D$4)))+$E$4,
                  IF($B$4="-Qmax auf +Qmax",(-B123+2*$C$4*(1-EXP(-A123/$D$4)))+$E$4,"falscher Wert")),
                      B123+'Übersicht, Daten, Unterschrift'!$J$6/100)</f>
        <v>0.33443715168740518</v>
      </c>
      <c r="E123" s="4">
        <f>IF(A123&lt;5*$D$4,
             IF($B$4="Q=0 auf Qmax",
                       IF(($C$4*(1-EXP((-A123+$G$4)/$D$4)))+$F$4&lt;-0.02,-0.02,$C$4*(1-EXP((-A123+$G$4)/$D$4))+$F$4),
                                     IF(-B123+2*$C$4*(1-EXP((-A123+$G$4)/$D$4))+$F$4&lt;=-$C$4-0.02,-0.02-$C$4,-B123+2*$C$4*(1-EXP((-A123+$G$4)/$D$4))+$F$4)),
    B123-'Übersicht, Daten, Unterschrift'!$J$6/100)</f>
        <v>0.19697907749028004</v>
      </c>
      <c r="F123" s="17">
        <f t="shared" si="15"/>
        <v>312.8808668561457</v>
      </c>
      <c r="G123" s="19">
        <v>20.476290827716234</v>
      </c>
    </row>
    <row r="124" spans="1:7" x14ac:dyDescent="0.3">
      <c r="A124" s="14">
        <f t="shared" si="16"/>
        <v>9.9999999999999805</v>
      </c>
      <c r="B124" s="4">
        <f t="shared" si="13"/>
        <v>0.33</v>
      </c>
      <c r="C124" s="14">
        <f t="shared" si="12"/>
        <v>0.28533935653191767</v>
      </c>
      <c r="D124" s="4">
        <f>IF(A124&lt;5*$D$4,
          IF($B$4="Q=0 auf Qmax",($C$4*(1-EXP(-A124/$D$4)))+$E$4,
                  IF($B$4="-Qmax auf +Qmax",(-B124+2*$C$4*(1-EXP(-A124/$D$4)))+$E$4,"falscher Wert")),
                      B124+'Übersicht, Daten, Unterschrift'!$J$6/100)</f>
        <v>0.33533935653191765</v>
      </c>
      <c r="E124" s="4">
        <f>IF(A124&lt;5*$D$4,
             IF($B$4="Q=0 auf Qmax",
                       IF(($C$4*(1-EXP((-A124+$G$4)/$D$4)))+$F$4&lt;-0.02,-0.02,$C$4*(1-EXP((-A124+$G$4)/$D$4))+$F$4),
                                     IF(-B124+2*$C$4*(1-EXP((-A124+$G$4)/$D$4))+$F$4&lt;=-$C$4-0.02,-0.02-$C$4,-B124+2*$C$4*(1-EXP((-A124+$G$4)/$D$4))+$F$4)),
    B124-'Übersicht, Daten, Unterschrift'!$J$6/100)</f>
        <v>0.19862300189926957</v>
      </c>
      <c r="F124" s="17">
        <f t="shared" si="15"/>
        <v>313.87329218510945</v>
      </c>
      <c r="G124" s="19">
        <v>20.476044160833283</v>
      </c>
    </row>
    <row r="125" spans="1:7" x14ac:dyDescent="0.3">
      <c r="A125" s="14">
        <f t="shared" si="16"/>
        <v>10.09999999999998</v>
      </c>
      <c r="B125" s="4">
        <f t="shared" si="13"/>
        <v>0.33</v>
      </c>
      <c r="C125" s="14">
        <f t="shared" si="12"/>
        <v>0.28622369652355967</v>
      </c>
      <c r="D125" s="4">
        <f>IF(A125&lt;5*$D$4,
          IF($B$4="Q=0 auf Qmax",($C$4*(1-EXP(-A125/$D$4)))+$E$4,
                  IF($B$4="-Qmax auf +Qmax",(-B125+2*$C$4*(1-EXP(-A125/$D$4)))+$E$4,"falscher Wert")),
                      B125+'Übersicht, Daten, Unterschrift'!$J$6/100)</f>
        <v>0.33622369652355966</v>
      </c>
      <c r="E125" s="4">
        <f>IF(A125&lt;5*$D$4,
             IF($B$4="Q=0 auf Qmax",
                       IF(($C$4*(1-EXP((-A125+$G$4)/$D$4)))+$F$4&lt;-0.02,-0.02,$C$4*(1-EXP((-A125+$G$4)/$D$4))+$F$4),
                                     IF(-B125+2*$C$4*(1-EXP((-A125+$G$4)/$D$4))+$F$4&lt;=-$C$4-0.02,-0.02-$C$4,-B125+2*$C$4*(1-EXP((-A125+$G$4)/$D$4))+$F$4)),
    B125-'Übersicht, Daten, Unterschrift'!$J$6/100)</f>
        <v>0.20023437442397768</v>
      </c>
      <c r="F125" s="17">
        <f t="shared" si="15"/>
        <v>314.84606617591561</v>
      </c>
      <c r="G125" s="19">
        <v>20.475807165897155</v>
      </c>
    </row>
    <row r="126" spans="1:7" x14ac:dyDescent="0.3">
      <c r="A126" s="14">
        <f t="shared" si="16"/>
        <v>10.19999999999998</v>
      </c>
      <c r="B126" s="4">
        <f t="shared" si="13"/>
        <v>0.33</v>
      </c>
      <c r="C126" s="14">
        <f t="shared" si="12"/>
        <v>0.28709052541011931</v>
      </c>
      <c r="D126" s="4">
        <f>IF(A126&lt;5*$D$4,
          IF($B$4="Q=0 auf Qmax",($C$4*(1-EXP(-A126/$D$4)))+$E$4,
                  IF($B$4="-Qmax auf +Qmax",(-B126+2*$C$4*(1-EXP(-A126/$D$4)))+$E$4,"falscher Wert")),
                      B126+'Übersicht, Daten, Unterschrift'!$J$6/100)</f>
        <v>0.3370905254101193</v>
      </c>
      <c r="E126" s="4">
        <f>IF(A126&lt;5*$D$4,
             IF($B$4="Q=0 auf Qmax",
                       IF(($C$4*(1-EXP((-A126+$G$4)/$D$4)))+$F$4&lt;-0.02,-0.02,$C$4*(1-EXP((-A126+$G$4)/$D$4))+$F$4),
                                     IF(-B126+2*$C$4*(1-EXP((-A126+$G$4)/$D$4))+$F$4&lt;=-$C$4-0.02,-0.02-$C$4,-B126+2*$C$4*(1-EXP((-A126+$G$4)/$D$4))+$F$4)),
    B126-'Übersicht, Daten, Unterschrift'!$J$6/100)</f>
        <v>0.20181383963489952</v>
      </c>
      <c r="F126" s="17">
        <f t="shared" si="15"/>
        <v>315.79957795113125</v>
      </c>
      <c r="G126" s="19">
        <v>20.475579463665394</v>
      </c>
    </row>
    <row r="127" spans="1:7" x14ac:dyDescent="0.3">
      <c r="A127" s="14">
        <f t="shared" si="16"/>
        <v>10.299999999999979</v>
      </c>
      <c r="B127" s="4">
        <f t="shared" si="13"/>
        <v>0.33</v>
      </c>
      <c r="C127" s="14">
        <f t="shared" si="12"/>
        <v>0.28794018993470899</v>
      </c>
      <c r="D127" s="4">
        <f>IF(A127&lt;5*$D$4,
          IF($B$4="Q=0 auf Qmax",($C$4*(1-EXP(-A127/$D$4)))+$E$4,
                  IF($B$4="-Qmax auf +Qmax",(-B127+2*$C$4*(1-EXP(-A127/$D$4)))+$E$4,"falscher Wert")),
                      B127+'Übersicht, Daten, Unterschrift'!$J$6/100)</f>
        <v>0.33794018993470898</v>
      </c>
      <c r="E127" s="4">
        <f>IF(A127&lt;5*$D$4,
             IF($B$4="Q=0 auf Qmax",
                       IF(($C$4*(1-EXP((-A127+$G$4)/$D$4)))+$F$4&lt;-0.02,-0.02,$C$4*(1-EXP((-A127+$G$4)/$D$4))+$F$4),
                                     IF(-B127+2*$C$4*(1-EXP((-A127+$G$4)/$D$4))+$F$4&lt;=-$C$4-0.02,-0.02-$C$4,-B127+2*$C$4*(1-EXP((-A127+$G$4)/$D$4))+$F$4)),
    B127-'Übersicht, Daten, Unterschrift'!$J$6/100)</f>
        <v>0.2033620293391793</v>
      </c>
      <c r="F127" s="17">
        <f t="shared" si="15"/>
        <v>316.7342089281799</v>
      </c>
      <c r="G127" s="19">
        <v>20.475360689765843</v>
      </c>
    </row>
    <row r="128" spans="1:7" x14ac:dyDescent="0.3">
      <c r="A128" s="14">
        <f t="shared" si="16"/>
        <v>10.399999999999979</v>
      </c>
      <c r="B128" s="4">
        <f t="shared" si="13"/>
        <v>0.33</v>
      </c>
      <c r="C128" s="14">
        <f t="shared" si="12"/>
        <v>0.28877302997446763</v>
      </c>
      <c r="D128" s="4">
        <f>IF(A128&lt;5*$D$4,
          IF($B$4="Q=0 auf Qmax",($C$4*(1-EXP(-A128/$D$4)))+$E$4,
                  IF($B$4="-Qmax auf +Qmax",(-B128+2*$C$4*(1-EXP(-A128/$D$4)))+$E$4,"falscher Wert")),
                      B128+'Übersicht, Daten, Unterschrift'!$J$6/100)</f>
        <v>0.33877302997446762</v>
      </c>
      <c r="E128" s="4">
        <f>IF(A128&lt;5*$D$4,
             IF($B$4="Q=0 auf Qmax",
                       IF(($C$4*(1-EXP((-A128+$G$4)/$D$4)))+$F$4&lt;-0.02,-0.02,$C$4*(1-EXP((-A128+$G$4)/$D$4))+$F$4),
                                     IF(-B128+2*$C$4*(1-EXP((-A128+$G$4)/$D$4))+$F$4&lt;=-$C$4-0.02,-0.02-$C$4,-B128+2*$C$4*(1-EXP((-A128+$G$4)/$D$4))+$F$4)),
    B128-'Übersicht, Daten, Unterschrift'!$J$6/100)</f>
        <v>0.20487956283334152</v>
      </c>
      <c r="F128" s="17">
        <f t="shared" si="15"/>
        <v>317.65033297191439</v>
      </c>
      <c r="G128" s="19">
        <v>20.475150494113596</v>
      </c>
    </row>
    <row r="129" spans="1:7" x14ac:dyDescent="0.3">
      <c r="A129" s="14">
        <f t="shared" si="16"/>
        <v>10.499999999999979</v>
      </c>
      <c r="B129" s="4">
        <f t="shared" si="13"/>
        <v>0.33</v>
      </c>
      <c r="C129" s="14">
        <f t="shared" si="12"/>
        <v>0.2895893786765158</v>
      </c>
      <c r="D129" s="4">
        <f>IF(A129&lt;5*$D$4,
          IF($B$4="Q=0 auf Qmax",($C$4*(1-EXP(-A129/$D$4)))+$E$4,
                  IF($B$4="-Qmax auf +Qmax",(-B129+2*$C$4*(1-EXP(-A129/$D$4)))+$E$4,"falscher Wert")),
                      B129+'Übersicht, Daten, Unterschrift'!$J$6/100)</f>
        <v>0.33958937867651579</v>
      </c>
      <c r="E129" s="4">
        <f>IF(A129&lt;5*$D$4,
             IF($B$4="Q=0 auf Qmax",
                       IF(($C$4*(1-EXP((-A129+$G$4)/$D$4)))+$F$4&lt;-0.02,-0.02,$C$4*(1-EXP((-A129+$G$4)/$D$4))+$F$4),
                                     IF(-B129+2*$C$4*(1-EXP((-A129+$G$4)/$D$4))+$F$4&lt;=-$C$4-0.02,-0.02-$C$4,-B129+2*$C$4*(1-EXP((-A129+$G$4)/$D$4))+$F$4)),
    B129-'Übersicht, Daten, Unterschrift'!$J$6/100)</f>
        <v>0.20636704715101784</v>
      </c>
      <c r="F129" s="17">
        <f t="shared" si="15"/>
        <v>318.54831654416739</v>
      </c>
      <c r="G129" s="19">
        <v>20.474948540350759</v>
      </c>
    </row>
    <row r="130" spans="1:7" x14ac:dyDescent="0.3">
      <c r="A130" s="14">
        <f t="shared" si="16"/>
        <v>10.599999999999978</v>
      </c>
      <c r="B130" s="4">
        <f t="shared" si="13"/>
        <v>0.33</v>
      </c>
      <c r="C130" s="14">
        <f t="shared" si="12"/>
        <v>0.29038956259121912</v>
      </c>
      <c r="D130" s="4">
        <f>IF(A130&lt;5*$D$4,
          IF($B$4="Q=0 auf Qmax",($C$4*(1-EXP(-A130/$D$4)))+$E$4,
                  IF($B$4="-Qmax auf +Qmax",(-B130+2*$C$4*(1-EXP(-A130/$D$4)))+$E$4,"falscher Wert")),
                      B130+'Übersicht, Daten, Unterschrift'!$J$6/100)</f>
        <v>0.34038956259121911</v>
      </c>
      <c r="E130" s="4">
        <f>IF(A130&lt;5*$D$4,
             IF($B$4="Q=0 auf Qmax",
                       IF(($C$4*(1-EXP((-A130+$G$4)/$D$4)))+$F$4&lt;-0.02,-0.02,$C$4*(1-EXP((-A130+$G$4)/$D$4))+$F$4),
                                     IF(-B130+2*$C$4*(1-EXP((-A130+$G$4)/$D$4))+$F$4&lt;=-$C$4-0.02,-0.02-$C$4,-B130+2*$C$4*(1-EXP((-A130+$G$4)/$D$4))+$F$4)),
    B130-'Übersicht, Daten, Unterschrift'!$J$6/100)</f>
        <v>0.20782507730576882</v>
      </c>
      <c r="F130" s="17">
        <f t="shared" si="15"/>
        <v>319.42851885034105</v>
      </c>
      <c r="G130" s="19">
        <v>20.474754505308226</v>
      </c>
    </row>
    <row r="131" spans="1:7" x14ac:dyDescent="0.3">
      <c r="A131" s="14">
        <f t="shared" si="16"/>
        <v>10.699999999999978</v>
      </c>
      <c r="B131" s="4">
        <f t="shared" si="13"/>
        <v>0.33</v>
      </c>
      <c r="C131" s="14">
        <f t="shared" si="12"/>
        <v>0.29117390180281272</v>
      </c>
      <c r="D131" s="4">
        <f>IF(A131&lt;5*$D$4,
          IF($B$4="Q=0 auf Qmax",($C$4*(1-EXP(-A131/$D$4)))+$E$4,
                  IF($B$4="-Qmax auf +Qmax",(-B131+2*$C$4*(1-EXP(-A131/$D$4)))+$E$4,"falscher Wert")),
                      B131+'Übersicht, Daten, Unterschrift'!$J$6/100)</f>
        <v>0.34117390180281271</v>
      </c>
      <c r="E131" s="4">
        <f>IF(A131&lt;5*$D$4,
             IF($B$4="Q=0 auf Qmax",
                       IF(($C$4*(1-EXP((-A131+$G$4)/$D$4)))+$F$4&lt;-0.02,-0.02,$C$4*(1-EXP((-A131+$G$4)/$D$4))+$F$4),
                                     IF(-B131+2*$C$4*(1-EXP((-A131+$G$4)/$D$4))+$F$4&lt;=-$C$4-0.02,-0.02-$C$4,-B131+2*$C$4*(1-EXP((-A131+$G$4)/$D$4))+$F$4)),
    B131-'Übersicht, Daten, Unterschrift'!$J$6/100)</f>
        <v>0.20925423652909703</v>
      </c>
      <c r="F131" s="17">
        <f t="shared" si="15"/>
        <v>320.29129198309397</v>
      </c>
      <c r="G131" s="19">
        <v>20.474568078488538</v>
      </c>
    </row>
    <row r="132" spans="1:7" x14ac:dyDescent="0.3">
      <c r="A132" s="14">
        <f t="shared" si="16"/>
        <v>10.799999999999978</v>
      </c>
      <c r="B132" s="4">
        <f t="shared" si="13"/>
        <v>0.33</v>
      </c>
      <c r="C132" s="14">
        <f t="shared" si="12"/>
        <v>0.29194271005743921</v>
      </c>
      <c r="D132" s="4">
        <f>IF(A132&lt;5*$D$4,
          IF($B$4="Q=0 auf Qmax",($C$4*(1-EXP(-A132/$D$4)))+$E$4,
                  IF($B$4="-Qmax auf +Qmax",(-B132+2*$C$4*(1-EXP(-A132/$D$4)))+$E$4,"falscher Wert")),
                      B132+'Übersicht, Daten, Unterschrift'!$J$6/100)</f>
        <v>0.3419427100574392</v>
      </c>
      <c r="E132" s="4">
        <f>IF(A132&lt;5*$D$4,
             IF($B$4="Q=0 auf Qmax",
                       IF(($C$4*(1-EXP((-A132+$G$4)/$D$4)))+$F$4&lt;-0.02,-0.02,$C$4*(1-EXP((-A132+$G$4)/$D$4))+$F$4),
                                     IF(-B132+2*$C$4*(1-EXP((-A132+$G$4)/$D$4))+$F$4&lt;=-$C$4-0.02,-0.02-$C$4,-B132+2*$C$4*(1-EXP((-A132+$G$4)/$D$4))+$F$4)),
    B132-'Übersicht, Daten, Unterschrift'!$J$6/100)</f>
        <v>0.21065509650374736</v>
      </c>
      <c r="F132" s="17">
        <f t="shared" si="15"/>
        <v>321.13698106318316</v>
      </c>
      <c r="G132" s="19">
        <v>20.474388961569009</v>
      </c>
    </row>
    <row r="133" spans="1:7" x14ac:dyDescent="0.3">
      <c r="A133" s="14">
        <f>A132+$A$4</f>
        <v>10.899999999999977</v>
      </c>
      <c r="B133" s="4">
        <f t="shared" si="13"/>
        <v>0.33</v>
      </c>
      <c r="C133" s="14">
        <f t="shared" si="12"/>
        <v>0.2926962948886514</v>
      </c>
      <c r="D133" s="4">
        <f>IF(A133&lt;5*$D$4,
          IF($B$4="Q=0 auf Qmax",($C$4*(1-EXP(-A133/$D$4)))+$E$4,
                  IF($B$4="-Qmax auf +Qmax",(-B133+2*$C$4*(1-EXP(-A133/$D$4)))+$E$4,"falscher Wert")),
                      B133+'Übersicht, Daten, Unterschrift'!$J$6/100)</f>
        <v>0.34269629488865139</v>
      </c>
      <c r="E133" s="4">
        <f>IF(A133&lt;5*$D$4,
             IF($B$4="Q=0 auf Qmax",
                       IF(($C$4*(1-EXP((-A133+$G$4)/$D$4)))+$F$4&lt;-0.02,-0.02,$C$4*(1-EXP((-A133+$G$4)/$D$4))+$F$4),
                                     IF(-B133+2*$C$4*(1-EXP((-A133+$G$4)/$D$4))+$F$4&lt;=-$C$4-0.02,-0.02-$C$4,-B133+2*$C$4*(1-EXP((-A133+$G$4)/$D$4))+$F$4)),
    B133-'Übersicht, Daten, Unterschrift'!$J$6/100)</f>
        <v>0.21202821759238816</v>
      </c>
      <c r="F133" s="17">
        <f t="shared" si="15"/>
        <v>321.96592437751656</v>
      </c>
      <c r="G133" s="19">
        <v>20.474216867924348</v>
      </c>
    </row>
    <row r="134" spans="1:7" x14ac:dyDescent="0.3">
      <c r="A134" s="14">
        <f t="shared" ref="A134:A144" si="17">A133+$A$4</f>
        <v>10.999999999999977</v>
      </c>
      <c r="B134" s="4">
        <f t="shared" si="13"/>
        <v>0.33</v>
      </c>
      <c r="C134" s="14">
        <f t="shared" si="12"/>
        <v>0.29343495774042966</v>
      </c>
      <c r="D134" s="4">
        <f>IF(A134&lt;5*$D$4,
          IF($B$4="Q=0 auf Qmax",($C$4*(1-EXP(-A134/$D$4)))+$E$4,
                  IF($B$4="-Qmax auf +Qmax",(-B134+2*$C$4*(1-EXP(-A134/$D$4)))+$E$4,"falscher Wert")),
                      B134+'Übersicht, Daten, Unterschrift'!$J$6/100)</f>
        <v>0.34343495774042965</v>
      </c>
      <c r="E134" s="4">
        <f>IF(A134&lt;5*$D$4,
             IF($B$4="Q=0 auf Qmax",
                       IF(($C$4*(1-EXP((-A134+$G$4)/$D$4)))+$F$4&lt;-0.02,-0.02,$C$4*(1-EXP((-A134+$G$4)/$D$4))+$F$4),
                                     IF(-B134+2*$C$4*(1-EXP((-A134+$G$4)/$D$4))+$F$4&lt;=-$C$4-0.02,-0.02-$C$4,-B134+2*$C$4*(1-EXP((-A134+$G$4)/$D$4))+$F$4)),
    B134-'Übersicht, Daten, Unterschrift'!$J$6/100)</f>
        <v>0.21337414906176344</v>
      </c>
      <c r="F134" s="17">
        <f t="shared" si="15"/>
        <v>322.77845351447263</v>
      </c>
      <c r="G134" s="19">
        <v>20.474051522168015</v>
      </c>
    </row>
    <row r="135" spans="1:7" x14ac:dyDescent="0.3">
      <c r="A135" s="14">
        <f t="shared" si="17"/>
        <v>11.099999999999977</v>
      </c>
      <c r="B135" s="4">
        <f t="shared" si="13"/>
        <v>0.33</v>
      </c>
      <c r="C135" s="14">
        <f t="shared" si="12"/>
        <v>0.29415899408776375</v>
      </c>
      <c r="D135" s="4">
        <f>IF(A135&lt;5*$D$4,
          IF($B$4="Q=0 auf Qmax",($C$4*(1-EXP(-A135/$D$4)))+$E$4,
                  IF($B$4="-Qmax auf +Qmax",(-B135+2*$C$4*(1-EXP(-A135/$D$4)))+$E$4,"falscher Wert")),
                      B135+'Übersicht, Daten, Unterschrift'!$J$6/100)</f>
        <v>0.34415899408776374</v>
      </c>
      <c r="E135" s="4">
        <f>IF(A135&lt;5*$D$4,
             IF($B$4="Q=0 auf Qmax",
                       IF(($C$4*(1-EXP((-A135+$G$4)/$D$4)))+$F$4&lt;-0.02,-0.02,$C$4*(1-EXP((-A135+$G$4)/$D$4))+$F$4),
                                     IF(-B135+2*$C$4*(1-EXP((-A135+$G$4)/$D$4))+$F$4&lt;=-$C$4-0.02,-0.02-$C$4,-B135+2*$C$4*(1-EXP((-A135+$G$4)/$D$4))+$F$4)),
    B135-'Übersicht, Daten, Unterschrift'!$J$6/100)</f>
        <v>0.21469342930240687</v>
      </c>
      <c r="F135" s="17">
        <f t="shared" si="15"/>
        <v>323.57489349654014</v>
      </c>
      <c r="G135" s="19">
        <v>20.47389265971152</v>
      </c>
    </row>
    <row r="136" spans="1:7" x14ac:dyDescent="0.3">
      <c r="A136" s="14">
        <f t="shared" si="17"/>
        <v>11.199999999999976</v>
      </c>
      <c r="B136" s="4">
        <f t="shared" si="13"/>
        <v>0.33</v>
      </c>
      <c r="C136" s="14">
        <f t="shared" si="12"/>
        <v>0.29486869355484641</v>
      </c>
      <c r="D136" s="4">
        <f>IF(A136&lt;5*$D$4,
          IF($B$4="Q=0 auf Qmax",($C$4*(1-EXP(-A136/$D$4)))+$E$4,
                  IF($B$4="-Qmax auf +Qmax",(-B136+2*$C$4*(1-EXP(-A136/$D$4)))+$E$4,"falscher Wert")),
                      B136+'Übersicht, Daten, Unterschrift'!$J$6/100)</f>
        <v>0.34486869355484639</v>
      </c>
      <c r="E136" s="4">
        <f>IF(A136&lt;5*$D$4,
             IF($B$4="Q=0 auf Qmax",
                       IF(($C$4*(1-EXP((-A136+$G$4)/$D$4)))+$F$4&lt;-0.02,-0.02,$C$4*(1-EXP((-A136+$G$4)/$D$4))+$F$4),
                                     IF(-B136+2*$C$4*(1-EXP((-A136+$G$4)/$D$4))+$F$4&lt;=-$C$4-0.02,-0.02-$C$4,-B136+2*$C$4*(1-EXP((-A136+$G$4)/$D$4))+$F$4)),
    B136-'Übersicht, Daten, Unterschrift'!$J$6/100)</f>
        <v>0.21598658604400539</v>
      </c>
      <c r="F136" s="17">
        <f t="shared" si="15"/>
        <v>324.35556291033106</v>
      </c>
      <c r="G136" s="19">
        <v>20.473740026341041</v>
      </c>
    </row>
    <row r="137" spans="1:7" x14ac:dyDescent="0.3">
      <c r="A137" s="14">
        <f t="shared" si="17"/>
        <v>11.299999999999976</v>
      </c>
      <c r="B137" s="4">
        <f t="shared" si="13"/>
        <v>0.33</v>
      </c>
      <c r="C137" s="14">
        <f t="shared" si="12"/>
        <v>0.29556434003092741</v>
      </c>
      <c r="D137" s="4">
        <f>IF(A137&lt;5*$D$4,
          IF($B$4="Q=0 auf Qmax",($C$4*(1-EXP(-A137/$D$4)))+$E$4,
                  IF($B$4="-Qmax auf +Qmax",(-B137+2*$C$4*(1-EXP(-A137/$D$4)))+$E$4,"falscher Wert")),
                      B137+'Übersicht, Daten, Unterschrift'!$J$6/100)</f>
        <v>0.3455643400309274</v>
      </c>
      <c r="E137" s="4">
        <f>IF(A137&lt;5*$D$4,
             IF($B$4="Q=0 auf Qmax",
                       IF(($C$4*(1-EXP((-A137+$G$4)/$D$4)))+$F$4&lt;-0.02,-0.02,$C$4*(1-EXP((-A137+$G$4)/$D$4))+$F$4),
                                     IF(-B137+2*$C$4*(1-EXP((-A137+$G$4)/$D$4))+$F$4&lt;=-$C$4-0.02,-0.02-$C$4,-B137+2*$C$4*(1-EXP((-A137+$G$4)/$D$4))+$F$4)),
    B137-'Übersicht, Daten, Unterschrift'!$J$6/100)</f>
        <v>0.21725413656649795</v>
      </c>
      <c r="F137" s="17">
        <f t="shared" si="15"/>
        <v>325.12077403402014</v>
      </c>
      <c r="G137" s="19">
        <v>20.473593377810623</v>
      </c>
    </row>
    <row r="138" spans="1:7" x14ac:dyDescent="0.3">
      <c r="A138" s="14">
        <f t="shared" si="17"/>
        <v>11.399999999999975</v>
      </c>
      <c r="B138" s="4">
        <f t="shared" si="13"/>
        <v>0.33</v>
      </c>
      <c r="C138" s="14">
        <f t="shared" ref="C138:C201" si="18">F138/$H$4</f>
        <v>0.2962462117838725</v>
      </c>
      <c r="D138" s="4">
        <f>IF(A138&lt;5*$D$4,
          IF($B$4="Q=0 auf Qmax",($C$4*(1-EXP(-A138/$D$4)))+$E$4,
                  IF($B$4="-Qmax auf +Qmax",(-B138+2*$C$4*(1-EXP(-A138/$D$4)))+$E$4,"falscher Wert")),
                      B138+'Übersicht, Daten, Unterschrift'!$J$6/100)</f>
        <v>0.34624621178387249</v>
      </c>
      <c r="E138" s="4">
        <f>IF(A138&lt;5*$D$4,
             IF($B$4="Q=0 auf Qmax",
                       IF(($C$4*(1-EXP((-A138+$G$4)/$D$4)))+$F$4&lt;-0.02,-0.02,$C$4*(1-EXP((-A138+$G$4)/$D$4))+$F$4),
                                     IF(-B138+2*$C$4*(1-EXP((-A138+$G$4)/$D$4))+$F$4&lt;=-$C$4-0.02,-0.02-$C$4,-B138+2*$C$4*(1-EXP((-A138+$G$4)/$D$4))+$F$4)),
    B138-'Übersicht, Daten, Unterschrift'!$J$6/100)</f>
        <v>0.21849658790699444</v>
      </c>
      <c r="F138" s="17">
        <f t="shared" si="15"/>
        <v>325.87083296225973</v>
      </c>
      <c r="G138" s="19">
        <v>20.473452479451332</v>
      </c>
    </row>
    <row r="139" spans="1:7" x14ac:dyDescent="0.3">
      <c r="A139" s="14">
        <f t="shared" si="17"/>
        <v>11.499999999999975</v>
      </c>
      <c r="B139" s="4">
        <f t="shared" si="13"/>
        <v>0.33</v>
      </c>
      <c r="C139" s="14">
        <f t="shared" si="18"/>
        <v>0.2969145815714746</v>
      </c>
      <c r="D139" s="4">
        <f>IF(A139&lt;5*$D$4,
          IF($B$4="Q=0 auf Qmax",($C$4*(1-EXP(-A139/$D$4)))+$E$4,
                  IF($B$4="-Qmax auf +Qmax",(-B139+2*$C$4*(1-EXP(-A139/$D$4)))+$E$4,"falscher Wert")),
                      B139+'Übersicht, Daten, Unterschrift'!$J$6/100)</f>
        <v>0.34691458157147459</v>
      </c>
      <c r="E139" s="4">
        <f>IF(A139&lt;5*$D$4,
             IF($B$4="Q=0 auf Qmax",
                       IF(($C$4*(1-EXP((-A139+$G$4)/$D$4)))+$F$4&lt;-0.02,-0.02,$C$4*(1-EXP((-A139+$G$4)/$D$4))+$F$4),
                                     IF(-B139+2*$C$4*(1-EXP((-A139+$G$4)/$D$4))+$F$4&lt;=-$C$4-0.02,-0.02-$C$4,-B139+2*$C$4*(1-EXP((-A139+$G$4)/$D$4))+$F$4)),
    B139-'Übersicht, Daten, Unterschrift'!$J$6/100)</f>
        <v>0.2197144370625973</v>
      </c>
      <c r="F139" s="17">
        <f t="shared" si="15"/>
        <v>326.60603972862208</v>
      </c>
      <c r="G139" s="19">
        <v>20.473317105795729</v>
      </c>
    </row>
    <row r="140" spans="1:7" x14ac:dyDescent="0.3">
      <c r="A140" s="14">
        <f t="shared" si="17"/>
        <v>11.599999999999975</v>
      </c>
      <c r="B140" s="4">
        <f t="shared" si="13"/>
        <v>0.33</v>
      </c>
      <c r="C140" s="14">
        <f t="shared" si="18"/>
        <v>0.29756971675056054</v>
      </c>
      <c r="D140" s="4">
        <f>IF(A140&lt;5*$D$4,
          IF($B$4="Q=0 auf Qmax",($C$4*(1-EXP(-A140/$D$4)))+$E$4,
                  IF($B$4="-Qmax auf +Qmax",(-B140+2*$C$4*(1-EXP(-A140/$D$4)))+$E$4,"falscher Wert")),
                      B140+'Übersicht, Daten, Unterschrift'!$J$6/100)</f>
        <v>0.34756971675056053</v>
      </c>
      <c r="E140" s="4">
        <f>IF(A140&lt;5*$D$4,
             IF($B$4="Q=0 auf Qmax",
                       IF(($C$4*(1-EXP((-A140+$G$4)/$D$4)))+$F$4&lt;-0.02,-0.02,$C$4*(1-EXP((-A140+$G$4)/$D$4))+$F$4),
                                     IF(-B140+2*$C$4*(1-EXP((-A140+$G$4)/$D$4))+$F$4&lt;=-$C$4-0.02,-0.02-$C$4,-B140+2*$C$4*(1-EXP((-A140+$G$4)/$D$4))+$F$4)),
    B140-'Übersicht, Daten, Unterschrift'!$J$6/100)</f>
        <v>0.22090817118920697</v>
      </c>
      <c r="F140" s="17">
        <f t="shared" si="15"/>
        <v>327.32668842561662</v>
      </c>
      <c r="G140" s="19">
        <v>20.473187040217088</v>
      </c>
    </row>
    <row r="141" spans="1:7" x14ac:dyDescent="0.3">
      <c r="A141" s="14">
        <f t="shared" si="17"/>
        <v>11.699999999999974</v>
      </c>
      <c r="B141" s="4">
        <f t="shared" si="13"/>
        <v>0.33</v>
      </c>
      <c r="C141" s="14">
        <f t="shared" si="18"/>
        <v>0.29821187938393717</v>
      </c>
      <c r="D141" s="4">
        <f>IF(A141&lt;5*$D$4,
          IF($B$4="Q=0 auf Qmax",($C$4*(1-EXP(-A141/$D$4)))+$E$4,
                  IF($B$4="-Qmax auf +Qmax",(-B141+2*$C$4*(1-EXP(-A141/$D$4)))+$E$4,"falscher Wert")),
                      B141+'Übersicht, Daten, Unterschrift'!$J$6/100)</f>
        <v>0.34821187938393716</v>
      </c>
      <c r="E141" s="4">
        <f>IF(A141&lt;5*$D$4,
             IF($B$4="Q=0 auf Qmax",
                       IF(($C$4*(1-EXP((-A141+$G$4)/$D$4)))+$F$4&lt;-0.02,-0.02,$C$4*(1-EXP((-A141+$G$4)/$D$4))+$F$4),
                                     IF(-B141+2*$C$4*(1-EXP((-A141+$G$4)/$D$4))+$F$4&lt;=-$C$4-0.02,-0.02-$C$4,-B141+2*$C$4*(1-EXP((-A141+$G$4)/$D$4))+$F$4)),
    B141-'Übersicht, Daten, Unterschrift'!$J$6/100)</f>
        <v>0.22207826779639073</v>
      </c>
      <c r="F141" s="17">
        <f t="shared" si="15"/>
        <v>328.03306732233091</v>
      </c>
      <c r="G141" s="19">
        <v>20.473062074582732</v>
      </c>
    </row>
    <row r="142" spans="1:7" x14ac:dyDescent="0.3">
      <c r="A142" s="14">
        <f t="shared" si="17"/>
        <v>11.799999999999974</v>
      </c>
      <c r="B142" s="4">
        <f t="shared" si="13"/>
        <v>0.33</v>
      </c>
      <c r="C142" s="14">
        <f t="shared" si="18"/>
        <v>0.29884132634522009</v>
      </c>
      <c r="D142" s="4">
        <f>IF(A142&lt;5*$D$4,
          IF($B$4="Q=0 auf Qmax",($C$4*(1-EXP(-A142/$D$4)))+$E$4,
                  IF($B$4="-Qmax auf +Qmax",(-B142+2*$C$4*(1-EXP(-A142/$D$4)))+$E$4,"falscher Wert")),
                      B142+'Übersicht, Daten, Unterschrift'!$J$6/100)</f>
        <v>0.34884132634522008</v>
      </c>
      <c r="E142" s="4">
        <f>IF(A142&lt;5*$D$4,
             IF($B$4="Q=0 auf Qmax",
                       IF(($C$4*(1-EXP((-A142+$G$4)/$D$4)))+$F$4&lt;-0.02,-0.02,$C$4*(1-EXP((-A142+$G$4)/$D$4))+$F$4),
                                     IF(-B142+2*$C$4*(1-EXP((-A142+$G$4)/$D$4))+$F$4&lt;=-$C$4-0.02,-0.02-$C$4,-B142+2*$C$4*(1-EXP((-A142+$G$4)/$D$4))+$F$4)),
    B142-'Übersicht, Daten, Unterschrift'!$J$6/100)</f>
        <v>0.22322519493839305</v>
      </c>
      <c r="F142" s="17">
        <f t="shared" si="15"/>
        <v>328.72545897974209</v>
      </c>
      <c r="G142" s="19">
        <v>20.472942008920985</v>
      </c>
    </row>
    <row r="143" spans="1:7" x14ac:dyDescent="0.3">
      <c r="A143" s="14">
        <f t="shared" si="17"/>
        <v>11.899999999999974</v>
      </c>
      <c r="B143" s="4">
        <f t="shared" si="13"/>
        <v>0.33</v>
      </c>
      <c r="C143" s="14">
        <f t="shared" si="18"/>
        <v>0.29945830942158658</v>
      </c>
      <c r="D143" s="4">
        <f>IF(A143&lt;5*$D$4,
          IF($B$4="Q=0 auf Qmax",($C$4*(1-EXP(-A143/$D$4)))+$E$4,
                  IF($B$4="-Qmax auf +Qmax",(-B143+2*$C$4*(1-EXP(-A143/$D$4)))+$E$4,"falscher Wert")),
                      B143+'Übersicht, Daten, Unterschrift'!$J$6/100)</f>
        <v>0.34945830942158657</v>
      </c>
      <c r="E143" s="4">
        <f>IF(A143&lt;5*$D$4,
             IF($B$4="Q=0 auf Qmax",
                       IF(($C$4*(1-EXP((-A143+$G$4)/$D$4)))+$F$4&lt;-0.02,-0.02,$C$4*(1-EXP((-A143+$G$4)/$D$4))+$F$4),
                                     IF(-B143+2*$C$4*(1-EXP((-A143+$G$4)/$D$4))+$F$4&lt;=-$C$4-0.02,-0.02-$C$4,-B143+2*$C$4*(1-EXP((-A143+$G$4)/$D$4))+$F$4)),
    B143-'Übersicht, Daten, Unterschrift'!$J$6/100)</f>
        <v>0.22434941140136322</v>
      </c>
      <c r="F143" s="17">
        <f t="shared" si="15"/>
        <v>329.40414036374523</v>
      </c>
      <c r="G143" s="19">
        <v>20.472826651101176</v>
      </c>
    </row>
    <row r="144" spans="1:7" x14ac:dyDescent="0.3">
      <c r="A144" s="14">
        <f t="shared" si="17"/>
        <v>11.999999999999973</v>
      </c>
      <c r="B144" s="4">
        <f t="shared" si="13"/>
        <v>0.33</v>
      </c>
      <c r="C144" s="14">
        <f t="shared" si="18"/>
        <v>0.30006307541449373</v>
      </c>
      <c r="D144" s="4">
        <f>IF(A144&lt;5*$D$4,
          IF($B$4="Q=0 auf Qmax",($C$4*(1-EXP(-A144/$D$4)))+$E$4,
                  IF($B$4="-Qmax auf +Qmax",(-B144+2*$C$4*(1-EXP(-A144/$D$4)))+$E$4,"falscher Wert")),
                      B144+'Übersicht, Daten, Unterschrift'!$J$6/100)</f>
        <v>0.35006307541449372</v>
      </c>
      <c r="E144" s="4">
        <f>IF(A144&lt;5*$D$4,
             IF($B$4="Q=0 auf Qmax",
                       IF(($C$4*(1-EXP((-A144+$G$4)/$D$4)))+$F$4&lt;-0.02,-0.02,$C$4*(1-EXP((-A144+$G$4)/$D$4))+$F$4),
                                     IF(-B144+2*$C$4*(1-EXP((-A144+$G$4)/$D$4))+$F$4&lt;=-$C$4-0.02,-0.02-$C$4,-B144+2*$C$4*(1-EXP((-A144+$G$4)/$D$4))+$F$4)),
    B144-'Übersicht, Daten, Unterschrift'!$J$6/100)</f>
        <v>0.22545136688687617</v>
      </c>
      <c r="F144" s="17">
        <f t="shared" si="15"/>
        <v>330.06938295594313</v>
      </c>
      <c r="G144" s="19">
        <v>20.472715816526176</v>
      </c>
    </row>
    <row r="145" spans="1:7" x14ac:dyDescent="0.3">
      <c r="A145" s="14">
        <f t="shared" ref="A145:A208" si="19">A144+$A$4</f>
        <v>12.099999999999973</v>
      </c>
      <c r="B145" s="4">
        <f t="shared" si="13"/>
        <v>0.33</v>
      </c>
      <c r="C145" s="14">
        <f t="shared" si="18"/>
        <v>0.3006558662384024</v>
      </c>
      <c r="D145" s="4">
        <f>IF(A145&lt;5*$D$4,
          IF($B$4="Q=0 auf Qmax",($C$4*(1-EXP(-A145/$D$4)))+$E$4,
                  IF($B$4="-Qmax auf +Qmax",(-B145+2*$C$4*(1-EXP(-A145/$D$4)))+$E$4,"falscher Wert")),
                      B145+'Übersicht, Daten, Unterschrift'!$J$6/100)</f>
        <v>0.35065586623840239</v>
      </c>
      <c r="E145" s="4">
        <f>IF(A145&lt;5*$D$4,
             IF($B$4="Q=0 auf Qmax",
                       IF(($C$4*(1-EXP((-A145+$G$4)/$D$4)))+$F$4&lt;-0.02,-0.02,$C$4*(1-EXP((-A145+$G$4)/$D$4))+$F$4),
                                     IF(-B145+2*$C$4*(1-EXP((-A145+$G$4)/$D$4))+$F$4&lt;=-$C$4-0.02,-0.02-$C$4,-B145+2*$C$4*(1-EXP((-A145+$G$4)/$D$4))+$F$4)),
    B145-'Übersicht, Daten, Unterschrift'!$J$6/100)</f>
        <v>0.22653150219181911</v>
      </c>
      <c r="F145" s="17">
        <f t="shared" si="15"/>
        <v>330.72145286224264</v>
      </c>
      <c r="G145" s="19">
        <v>20.472609327837027</v>
      </c>
    </row>
    <row r="146" spans="1:7" x14ac:dyDescent="0.3">
      <c r="A146" s="14">
        <f t="shared" si="19"/>
        <v>12.199999999999973</v>
      </c>
      <c r="B146" s="4">
        <f t="shared" si="13"/>
        <v>0.33</v>
      </c>
      <c r="C146" s="14">
        <f t="shared" si="18"/>
        <v>0.30123691901754607</v>
      </c>
      <c r="D146" s="4">
        <f>IF(A146&lt;5*$D$4,
          IF($B$4="Q=0 auf Qmax",($C$4*(1-EXP(-A146/$D$4)))+$E$4,
                  IF($B$4="-Qmax auf +Qmax",(-B146+2*$C$4*(1-EXP(-A146/$D$4)))+$E$4,"falscher Wert")),
                      B146+'Übersicht, Daten, Unterschrift'!$J$6/100)</f>
        <v>0.35123691901754606</v>
      </c>
      <c r="E146" s="4">
        <f>IF(A146&lt;5*$D$4,
             IF($B$4="Q=0 auf Qmax",
                       IF(($C$4*(1-EXP((-A146+$G$4)/$D$4)))+$F$4&lt;-0.02,-0.02,$C$4*(1-EXP((-A146+$G$4)/$D$4))+$F$4),
                                     IF(-B146+2*$C$4*(1-EXP((-A146+$G$4)/$D$4))+$F$4&lt;=-$C$4-0.02,-0.02-$C$4,-B146+2*$C$4*(1-EXP((-A146+$G$4)/$D$4))+$F$4)),
    B146-'Übersicht, Daten, Unterschrift'!$J$6/100)</f>
        <v>0.22759024938471595</v>
      </c>
      <c r="F146" s="17">
        <f t="shared" si="15"/>
        <v>331.36061091930065</v>
      </c>
      <c r="G146" s="19">
        <v>20.472507014629102</v>
      </c>
    </row>
    <row r="147" spans="1:7" x14ac:dyDescent="0.3">
      <c r="A147" s="14">
        <f t="shared" si="19"/>
        <v>12.299999999999972</v>
      </c>
      <c r="B147" s="4">
        <f t="shared" si="13"/>
        <v>0.33</v>
      </c>
      <c r="C147" s="14">
        <f t="shared" si="18"/>
        <v>0.30180646618078388</v>
      </c>
      <c r="D147" s="4">
        <f>IF(A147&lt;5*$D$4,
          IF($B$4="Q=0 auf Qmax",($C$4*(1-EXP(-A147/$D$4)))+$E$4,
                  IF($B$4="-Qmax auf +Qmax",(-B147+2*$C$4*(1-EXP(-A147/$D$4)))+$E$4,"falscher Wert")),
                      B147+'Übersicht, Daten, Unterschrift'!$J$6/100)</f>
        <v>0.35180646618078387</v>
      </c>
      <c r="E147" s="4">
        <f>IF(A147&lt;5*$D$4,
             IF($B$4="Q=0 auf Qmax",
                       IF(($C$4*(1-EXP((-A147+$G$4)/$D$4)))+$F$4&lt;-0.02,-0.02,$C$4*(1-EXP((-A147+$G$4)/$D$4))+$F$4),
                                     IF(-B147+2*$C$4*(1-EXP((-A147+$G$4)/$D$4))+$F$4&lt;=-$C$4-0.02,-0.02-$C$4,-B147+2*$C$4*(1-EXP((-A147+$G$4)/$D$4))+$F$4)),
    B147-'Übersicht, Daten, Unterschrift'!$J$6/100)</f>
        <v>0.22862803197856063</v>
      </c>
      <c r="F147" s="17">
        <f t="shared" si="15"/>
        <v>331.98711279886226</v>
      </c>
      <c r="G147" s="19">
        <v>20.472408713179441</v>
      </c>
    </row>
    <row r="148" spans="1:7" x14ac:dyDescent="0.3">
      <c r="A148" s="14">
        <f t="shared" si="19"/>
        <v>12.399999999999972</v>
      </c>
      <c r="B148" s="4">
        <f t="shared" si="13"/>
        <v>0.33</v>
      </c>
      <c r="C148" s="14">
        <f t="shared" si="18"/>
        <v>0.30236473555457516</v>
      </c>
      <c r="D148" s="4">
        <f>IF(A148&lt;5*$D$4,
          IF($B$4="Q=0 auf Qmax",($C$4*(1-EXP(-A148/$D$4)))+$E$4,
                  IF($B$4="-Qmax auf +Qmax",(-B148+2*$C$4*(1-EXP(-A148/$D$4)))+$E$4,"falscher Wert")),
                      B148+'Übersicht, Daten, Unterschrift'!$J$6/100)</f>
        <v>0.35236473555457515</v>
      </c>
      <c r="E148" s="4">
        <f>IF(A148&lt;5*$D$4,
             IF($B$4="Q=0 auf Qmax",
                       IF(($C$4*(1-EXP((-A148+$G$4)/$D$4)))+$F$4&lt;-0.02,-0.02,$C$4*(1-EXP((-A148+$G$4)/$D$4))+$F$4),
                                     IF(-B148+2*$C$4*(1-EXP((-A148+$G$4)/$D$4))+$F$4&lt;=-$C$4-0.02,-0.02-$C$4,-B148+2*$C$4*(1-EXP((-A148+$G$4)/$D$4))+$F$4)),
    B148-'Übersicht, Daten, Unterschrift'!$J$6/100)</f>
        <v>0.22964526510022809</v>
      </c>
      <c r="F148" s="17">
        <f t="shared" si="15"/>
        <v>332.6012091100327</v>
      </c>
      <c r="G148" s="19">
        <v>20.472314266184753</v>
      </c>
    </row>
    <row r="149" spans="1:7" x14ac:dyDescent="0.3">
      <c r="A149" s="14">
        <f t="shared" si="19"/>
        <v>12.499999999999972</v>
      </c>
      <c r="B149" s="4">
        <f t="shared" si="13"/>
        <v>0.33</v>
      </c>
      <c r="C149" s="14">
        <f t="shared" si="18"/>
        <v>0.30291195045411323</v>
      </c>
      <c r="D149" s="4">
        <f>IF(A149&lt;5*$D$4,
          IF($B$4="Q=0 auf Qmax",($C$4*(1-EXP(-A149/$D$4)))+$E$4,
                  IF($B$4="-Qmax auf +Qmax",(-B149+2*$C$4*(1-EXP(-A149/$D$4)))+$E$4,"falscher Wert")),
                      B149+'Übersicht, Daten, Unterschrift'!$J$6/100)</f>
        <v>0.35291195045411322</v>
      </c>
      <c r="E149" s="4">
        <f>IF(A149&lt;5*$D$4,
             IF($B$4="Q=0 auf Qmax",
                       IF(($C$4*(1-EXP((-A149+$G$4)/$D$4)))+$F$4&lt;-0.02,-0.02,$C$4*(1-EXP((-A149+$G$4)/$D$4))+$F$4),
                                     IF(-B149+2*$C$4*(1-EXP((-A149+$G$4)/$D$4))+$F$4&lt;=-$C$4-0.02,-0.02-$C$4,-B149+2*$C$4*(1-EXP((-A149+$G$4)/$D$4))+$F$4)),
    B149-'Übersicht, Daten, Unterschrift'!$J$6/100)</f>
        <v>0.23064235565653018</v>
      </c>
      <c r="F149" s="17">
        <f t="shared" si="15"/>
        <v>333.20314549952457</v>
      </c>
      <c r="G149" s="19">
        <v>20.472223522509697</v>
      </c>
    </row>
    <row r="150" spans="1:7" x14ac:dyDescent="0.3">
      <c r="A150" s="14">
        <f t="shared" si="19"/>
        <v>12.599999999999971</v>
      </c>
      <c r="B150" s="4">
        <f t="shared" si="13"/>
        <v>0.33</v>
      </c>
      <c r="C150" s="14">
        <f t="shared" si="18"/>
        <v>0.30344832977265418</v>
      </c>
      <c r="D150" s="4">
        <f>IF(A150&lt;5*$D$4,
          IF($B$4="Q=0 auf Qmax",($C$4*(1-EXP(-A150/$D$4)))+$E$4,
                  IF($B$4="-Qmax auf +Qmax",(-B150+2*$C$4*(1-EXP(-A150/$D$4)))+$E$4,"falscher Wert")),
                      B150+'Übersicht, Daten, Unterschrift'!$J$6/100)</f>
        <v>0.35344832977265417</v>
      </c>
      <c r="E150" s="4">
        <f>IF(A150&lt;5*$D$4,
             IF($B$4="Q=0 auf Qmax",
                       IF(($C$4*(1-EXP((-A150+$G$4)/$D$4)))+$F$4&lt;-0.02,-0.02,$C$4*(1-EXP((-A150+$G$4)/$D$4))+$F$4),
                                     IF(-B150+2*$C$4*(1-EXP((-A150+$G$4)/$D$4))+$F$4&lt;=-$C$4-0.02,-0.02-$C$4,-B150+2*$C$4*(1-EXP((-A150+$G$4)/$D$4))+$F$4)),
    B150-'Übersicht, Daten, Unterschrift'!$J$6/100)</f>
        <v>0.23161970249698421</v>
      </c>
      <c r="F150" s="17">
        <f t="shared" si="15"/>
        <v>333.79316274991959</v>
      </c>
      <c r="G150" s="19">
        <v>20.472136336945034</v>
      </c>
    </row>
    <row r="151" spans="1:7" x14ac:dyDescent="0.3">
      <c r="A151" s="14">
        <f t="shared" si="19"/>
        <v>12.699999999999971</v>
      </c>
      <c r="B151" s="4">
        <f t="shared" si="13"/>
        <v>0.33</v>
      </c>
      <c r="C151" s="14">
        <f t="shared" si="18"/>
        <v>0.30397408806907711</v>
      </c>
      <c r="D151" s="4">
        <f>IF(A151&lt;5*$D$4,
          IF($B$4="Q=0 auf Qmax",($C$4*(1-EXP(-A151/$D$4)))+$E$4,
                  IF($B$4="-Qmax auf +Qmax",(-B151+2*$C$4*(1-EXP(-A151/$D$4)))+$E$4,"falscher Wert")),
                      B151+'Übersicht, Daten, Unterschrift'!$J$6/100)</f>
        <v>0.3539740880690771</v>
      </c>
      <c r="E151" s="4">
        <f>IF(A151&lt;5*$D$4,
             IF($B$4="Q=0 auf Qmax",
                       IF(($C$4*(1-EXP((-A151+$G$4)/$D$4)))+$F$4&lt;-0.02,-0.02,$C$4*(1-EXP((-A151+$G$4)/$D$4))+$F$4),
                                     IF(-B151+2*$C$4*(1-EXP((-A151+$G$4)/$D$4))+$F$4&lt;=-$C$4-0.02,-0.02-$C$4,-B151+2*$C$4*(1-EXP((-A151+$G$4)/$D$4))+$F$4)),
    B151-'Übersicht, Daten, Unterschrift'!$J$6/100)</f>
        <v>0.23257769657335781</v>
      </c>
      <c r="F151" s="17">
        <f t="shared" si="15"/>
        <v>334.3714968759848</v>
      </c>
      <c r="G151" s="19">
        <v>20.472052569975261</v>
      </c>
    </row>
    <row r="152" spans="1:7" x14ac:dyDescent="0.3">
      <c r="A152" s="14">
        <f t="shared" si="19"/>
        <v>12.799999999999971</v>
      </c>
      <c r="B152" s="4">
        <f t="shared" ref="B152:B215" si="20">$C$4</f>
        <v>0.33</v>
      </c>
      <c r="C152" s="14">
        <f t="shared" si="18"/>
        <v>0.30448943565371095</v>
      </c>
      <c r="D152" s="4">
        <f>IF(A152&lt;5*$D$4,
          IF($B$4="Q=0 auf Qmax",($C$4*(1-EXP(-A152/$D$4)))+$E$4,
                  IF($B$4="-Qmax auf +Qmax",(-B152+2*$C$4*(1-EXP(-A152/$D$4)))+$E$4,"falscher Wert")),
                      B152+'Übersicht, Daten, Unterschrift'!$J$6/100)</f>
        <v>0.35448943565371094</v>
      </c>
      <c r="E152" s="4">
        <f>IF(A152&lt;5*$D$4,
             IF($B$4="Q=0 auf Qmax",
                       IF(($C$4*(1-EXP((-A152+$G$4)/$D$4)))+$F$4&lt;-0.02,-0.02,$C$4*(1-EXP((-A152+$G$4)/$D$4))+$F$4),
                                     IF(-B152+2*$C$4*(1-EXP((-A152+$G$4)/$D$4))+$F$4&lt;=-$C$4-0.02,-0.02-$C$4,-B152+2*$C$4*(1-EXP((-A152+$G$4)/$D$4))+$F$4)),
    B152-'Übersicht, Daten, Unterschrift'!$J$6/100)</f>
        <v>0.23351672109605492</v>
      </c>
      <c r="F152" s="17">
        <f t="shared" si="15"/>
        <v>334.93837921908204</v>
      </c>
      <c r="G152" s="19">
        <v>20.471972087555354</v>
      </c>
    </row>
    <row r="153" spans="1:7" x14ac:dyDescent="0.3">
      <c r="A153" s="14">
        <f t="shared" si="19"/>
        <v>12.89999999999997</v>
      </c>
      <c r="B153" s="4">
        <f t="shared" si="20"/>
        <v>0.33</v>
      </c>
      <c r="C153" s="14">
        <f t="shared" si="18"/>
        <v>0.30499457867246083</v>
      </c>
      <c r="D153" s="4">
        <f>IF(A153&lt;5*$D$4,
          IF($B$4="Q=0 auf Qmax",($C$4*(1-EXP(-A153/$D$4)))+$E$4,
                  IF($B$4="-Qmax auf +Qmax",(-B153+2*$C$4*(1-EXP(-A153/$D$4)))+$E$4,"falscher Wert")),
                      B153+'Übersicht, Daten, Unterschrift'!$J$6/100)</f>
        <v>0.35499457867246081</v>
      </c>
      <c r="E153" s="4">
        <f>IF(A153&lt;5*$D$4,
             IF($B$4="Q=0 auf Qmax",
                       IF(($C$4*(1-EXP((-A153+$G$4)/$D$4)))+$F$4&lt;-0.02,-0.02,$C$4*(1-EXP((-A153+$G$4)/$D$4))+$F$4),
                                     IF(-B153+2*$C$4*(1-EXP((-A153+$G$4)/$D$4))+$F$4&lt;=-$C$4-0.02,-0.02-$C$4,-B153+2*$C$4*(1-EXP((-A153+$G$4)/$D$4))+$F$4)),
    B153-'Übersicht, Daten, Unterschrift'!$J$6/100)</f>
        <v>0.23443715168740514</v>
      </c>
      <c r="F153" s="17">
        <f t="shared" si="15"/>
        <v>335.49403653970688</v>
      </c>
      <c r="G153" s="19">
        <v>20.471894760896266</v>
      </c>
    </row>
    <row r="154" spans="1:7" x14ac:dyDescent="0.3">
      <c r="A154" s="14">
        <f t="shared" si="19"/>
        <v>12.99999999999997</v>
      </c>
      <c r="B154" s="4">
        <f t="shared" si="20"/>
        <v>0.33</v>
      </c>
      <c r="C154" s="14">
        <f t="shared" si="18"/>
        <v>0.3054897191892697</v>
      </c>
      <c r="D154" s="4">
        <f>IF(A154&lt;5*$D$4,
          IF($B$4="Q=0 auf Qmax",($C$4*(1-EXP(-A154/$D$4)))+$E$4,
                  IF($B$4="-Qmax auf +Qmax",(-B154+2*$C$4*(1-EXP(-A154/$D$4)))+$E$4,"falscher Wert")),
                      B154+'Übersicht, Daten, Unterschrift'!$J$6/100)</f>
        <v>0.35548971918926969</v>
      </c>
      <c r="E154" s="4">
        <f>IF(A154&lt;5*$D$4,
             IF($B$4="Q=0 auf Qmax",
                       IF(($C$4*(1-EXP((-A154+$G$4)/$D$4)))+$F$4&lt;-0.02,-0.02,$C$4*(1-EXP((-A154+$G$4)/$D$4))+$F$4),
                                     IF(-B154+2*$C$4*(1-EXP((-A154+$G$4)/$D$4))+$F$4&lt;=-$C$4-0.02,-0.02-$C$4,-B154+2*$C$4*(1-EXP((-A154+$G$4)/$D$4))+$F$4)),
    B154-'Übersicht, Daten, Unterschrift'!$J$6/100)</f>
        <v>0.23533935653191757</v>
      </c>
      <c r="F154" s="17">
        <f t="shared" ref="F154:F217" si="21">IF($B$4="Q=0 auf Qmax",$C$4*(1-EXP(-A154/$D$4)),
                  IF($B$4="-Qmax auf +Qmax",(-B154+2*$C$4*(1-EXP(-A154/$D$4))),
    "falscher Wert"))*$H$4</f>
        <v>336.0386911081967</v>
      </c>
      <c r="G154" s="19">
        <v>20.471820466258851</v>
      </c>
    </row>
    <row r="155" spans="1:7" x14ac:dyDescent="0.3">
      <c r="A155" s="14">
        <f t="shared" si="19"/>
        <v>13.099999999999969</v>
      </c>
      <c r="B155" s="4">
        <f t="shared" si="20"/>
        <v>0.33</v>
      </c>
      <c r="C155" s="14">
        <f t="shared" si="18"/>
        <v>0.30597505526694613</v>
      </c>
      <c r="D155" s="4">
        <f>IF(A155&lt;5*$D$4,
          IF($B$4="Q=0 auf Qmax",($C$4*(1-EXP(-A155/$D$4)))+$E$4,
                  IF($B$4="-Qmax auf +Qmax",(-B155+2*$C$4*(1-EXP(-A155/$D$4)))+$E$4,"falscher Wert")),
                      B155+'Übersicht, Daten, Unterschrift'!$J$6/100)</f>
        <v>0.35597505526694612</v>
      </c>
      <c r="E155" s="4">
        <f>IF(A155&lt;5*$D$4,
             IF($B$4="Q=0 auf Qmax",
                       IF(($C$4*(1-EXP((-A155+$G$4)/$D$4)))+$F$4&lt;-0.02,-0.02,$C$4*(1-EXP((-A155+$G$4)/$D$4))+$F$4),
                                     IF(-B155+2*$C$4*(1-EXP((-A155+$G$4)/$D$4))+$F$4&lt;=-$C$4-0.02,-0.02-$C$4,-B155+2*$C$4*(1-EXP((-A155+$G$4)/$D$4))+$F$4)),
    B155-'Übersicht, Daten, Unterschrift'!$J$6/100)</f>
        <v>0.23622369652355957</v>
      </c>
      <c r="F155" s="17">
        <f t="shared" si="21"/>
        <v>336.57256079364072</v>
      </c>
      <c r="G155" s="19">
        <v>20.471749084755839</v>
      </c>
    </row>
    <row r="156" spans="1:7" x14ac:dyDescent="0.3">
      <c r="A156" s="14">
        <f t="shared" si="19"/>
        <v>13.199999999999969</v>
      </c>
      <c r="B156" s="4">
        <f t="shared" si="20"/>
        <v>0.33</v>
      </c>
      <c r="C156" s="14">
        <f t="shared" si="18"/>
        <v>0.30645078104639245</v>
      </c>
      <c r="D156" s="4">
        <f>IF(A156&lt;5*$D$4,
          IF($B$4="Q=0 auf Qmax",($C$4*(1-EXP(-A156/$D$4)))+$E$4,
                  IF($B$4="-Qmax auf +Qmax",(-B156+2*$C$4*(1-EXP(-A156/$D$4)))+$E$4,"falscher Wert")),
                      B156+'Übersicht, Daten, Unterschrift'!$J$6/100)</f>
        <v>0.35645078104639244</v>
      </c>
      <c r="E156" s="4">
        <f>IF(A156&lt;5*$D$4,
             IF($B$4="Q=0 auf Qmax",
                       IF(($C$4*(1-EXP((-A156+$G$4)/$D$4)))+$F$4&lt;-0.02,-0.02,$C$4*(1-EXP((-A156+$G$4)/$D$4))+$F$4),
                                     IF(-B156+2*$C$4*(1-EXP((-A156+$G$4)/$D$4))+$F$4&lt;=-$C$4-0.02,-0.02-$C$4,-B156+2*$C$4*(1-EXP((-A156+$G$4)/$D$4))+$F$4)),
    B156-'Übersicht, Daten, Unterschrift'!$J$6/100)</f>
        <v>0.23709052541011921</v>
      </c>
      <c r="F156" s="17">
        <f t="shared" si="21"/>
        <v>337.09585915103168</v>
      </c>
      <c r="G156" s="19">
        <v>20.47168050216159</v>
      </c>
    </row>
    <row r="157" spans="1:7" x14ac:dyDescent="0.3">
      <c r="A157" s="14">
        <f t="shared" si="19"/>
        <v>13.299999999999969</v>
      </c>
      <c r="B157" s="4">
        <f t="shared" si="20"/>
        <v>0.33</v>
      </c>
      <c r="C157" s="14">
        <f t="shared" si="18"/>
        <v>0.30691708682426361</v>
      </c>
      <c r="D157" s="4">
        <f>IF(A157&lt;5*$D$4,
          IF($B$4="Q=0 auf Qmax",($C$4*(1-EXP(-A157/$D$4)))+$E$4,
                  IF($B$4="-Qmax auf +Qmax",(-B157+2*$C$4*(1-EXP(-A157/$D$4)))+$E$4,"falscher Wert")),
                      B157+'Übersicht, Daten, Unterschrift'!$J$6/100)</f>
        <v>0.3569170868242636</v>
      </c>
      <c r="E157" s="4">
        <f>IF(A157&lt;5*$D$4,
             IF($B$4="Q=0 auf Qmax",
                       IF(($C$4*(1-EXP((-A157+$G$4)/$D$4)))+$F$4&lt;-0.02,-0.02,$C$4*(1-EXP((-A157+$G$4)/$D$4))+$F$4),
                                     IF(-B157+2*$C$4*(1-EXP((-A157+$G$4)/$D$4))+$F$4&lt;=-$C$4-0.02,-0.02-$C$4,-B157+2*$C$4*(1-EXP((-A157+$G$4)/$D$4))+$F$4)),
    B157-'Übersicht, Daten, Unterschrift'!$J$6/100)</f>
        <v>0.23794018993470895</v>
      </c>
      <c r="F157" s="17">
        <f t="shared" si="21"/>
        <v>337.60879550668994</v>
      </c>
      <c r="G157" s="19">
        <v>20.471614608729329</v>
      </c>
    </row>
    <row r="158" spans="1:7" x14ac:dyDescent="0.3">
      <c r="A158" s="14">
        <f t="shared" si="19"/>
        <v>13.399999999999968</v>
      </c>
      <c r="B158" s="4">
        <f t="shared" si="20"/>
        <v>0.33</v>
      </c>
      <c r="C158" s="14">
        <f t="shared" si="18"/>
        <v>0.30737415912908816</v>
      </c>
      <c r="D158" s="4">
        <f>IF(A158&lt;5*$D$4,
          IF($B$4="Q=0 auf Qmax",($C$4*(1-EXP(-A158/$D$4)))+$E$4,
                  IF($B$4="-Qmax auf +Qmax",(-B158+2*$C$4*(1-EXP(-A158/$D$4)))+$E$4,"falscher Wert")),
                      B158+'Übersicht, Daten, Unterschrift'!$J$6/100)</f>
        <v>0.35737415912908815</v>
      </c>
      <c r="E158" s="4">
        <f>IF(A158&lt;5*$D$4,
             IF($B$4="Q=0 auf Qmax",
                       IF(($C$4*(1-EXP((-A158+$G$4)/$D$4)))+$F$4&lt;-0.02,-0.02,$C$4*(1-EXP((-A158+$G$4)/$D$4))+$F$4),
                                     IF(-B158+2*$C$4*(1-EXP((-A158+$G$4)/$D$4))+$F$4&lt;=-$C$4-0.02,-0.02-$C$4,-B158+2*$C$4*(1-EXP((-A158+$G$4)/$D$4))+$F$4)),
    B158-'Übersicht, Daten, Unterschrift'!$J$6/100)</f>
        <v>0.23877302997446759</v>
      </c>
      <c r="F158" s="17">
        <f t="shared" si="21"/>
        <v>338.11157504199696</v>
      </c>
      <c r="G158" s="19">
        <v>20.471551299015502</v>
      </c>
    </row>
    <row r="159" spans="1:7" x14ac:dyDescent="0.3">
      <c r="A159" s="14">
        <f t="shared" si="19"/>
        <v>13.499999999999968</v>
      </c>
      <c r="B159" s="4">
        <f t="shared" si="20"/>
        <v>0.33</v>
      </c>
      <c r="C159" s="14">
        <f t="shared" si="18"/>
        <v>0.30782218079588247</v>
      </c>
      <c r="D159" s="4">
        <f>IF(A159&lt;5*$D$4,
          IF($B$4="Q=0 auf Qmax",($C$4*(1-EXP(-A159/$D$4)))+$E$4,
                  IF($B$4="-Qmax auf +Qmax",(-B159+2*$C$4*(1-EXP(-A159/$D$4)))+$E$4,"falscher Wert")),
                      B159+'Übersicht, Daten, Unterschrift'!$J$6/100)</f>
        <v>0.35782218079588246</v>
      </c>
      <c r="E159" s="4">
        <f>IF(A159&lt;5*$D$4,
             IF($B$4="Q=0 auf Qmax",
                       IF(($C$4*(1-EXP((-A159+$G$4)/$D$4)))+$F$4&lt;-0.02,-0.02,$C$4*(1-EXP((-A159+$G$4)/$D$4))+$F$4),
                                     IF(-B159+2*$C$4*(1-EXP((-A159+$G$4)/$D$4))+$F$4&lt;=-$C$4-0.02,-0.02-$C$4,-B159+2*$C$4*(1-EXP((-A159+$G$4)/$D$4))+$F$4)),
    B159-'Übersicht, Daten, Unterschrift'!$J$6/100)</f>
        <v>0.2395893786765157</v>
      </c>
      <c r="F159" s="17">
        <f t="shared" si="21"/>
        <v>338.60439887547074</v>
      </c>
      <c r="G159" s="19">
        <v>20.471490471711064</v>
      </c>
    </row>
    <row r="160" spans="1:7" x14ac:dyDescent="0.3">
      <c r="A160" s="14">
        <f t="shared" si="19"/>
        <v>13.599999999999968</v>
      </c>
      <c r="B160" s="4">
        <f t="shared" si="20"/>
        <v>0.33</v>
      </c>
      <c r="C160" s="14">
        <f t="shared" si="18"/>
        <v>0.30826133103928693</v>
      </c>
      <c r="D160" s="4">
        <f>IF(A160&lt;5*$D$4,
          IF($B$4="Q=0 auf Qmax",($C$4*(1-EXP(-A160/$D$4)))+$E$4,
                  IF($B$4="-Qmax auf +Qmax",(-B160+2*$C$4*(1-EXP(-A160/$D$4)))+$E$4,"falscher Wert")),
                      B160+'Übersicht, Daten, Unterschrift'!$J$6/100)</f>
        <v>0.35826133103928692</v>
      </c>
      <c r="E160" s="4">
        <f>IF(A160&lt;5*$D$4,
             IF($B$4="Q=0 auf Qmax",
                       IF(($C$4*(1-EXP((-A160+$G$4)/$D$4)))+$F$4&lt;-0.02,-0.02,$C$4*(1-EXP((-A160+$G$4)/$D$4))+$F$4),
                                     IF(-B160+2*$C$4*(1-EXP((-A160+$G$4)/$D$4))+$F$4&lt;=-$C$4-0.02,-0.02-$C$4,-B160+2*$C$4*(1-EXP((-A160+$G$4)/$D$4))+$F$4)),
    B160-'Übersicht, Daten, Unterschrift'!$J$6/100)</f>
        <v>0.24038956259121902</v>
      </c>
      <c r="F160" s="17">
        <f t="shared" si="21"/>
        <v>339.08746414321564</v>
      </c>
      <c r="G160" s="19">
        <v>20.471432029479345</v>
      </c>
    </row>
    <row r="161" spans="1:7" x14ac:dyDescent="0.3">
      <c r="A161" s="14">
        <f t="shared" si="19"/>
        <v>13.699999999999967</v>
      </c>
      <c r="B161" s="4">
        <f t="shared" si="20"/>
        <v>0.33</v>
      </c>
      <c r="C161" s="14">
        <f t="shared" si="18"/>
        <v>0.30869178552525428</v>
      </c>
      <c r="D161" s="4">
        <f>IF(A161&lt;5*$D$4,
          IF($B$4="Q=0 auf Qmax",($C$4*(1-EXP(-A161/$D$4)))+$E$4,
                  IF($B$4="-Qmax auf +Qmax",(-B161+2*$C$4*(1-EXP(-A161/$D$4)))+$E$4,"falscher Wert")),
                      B161+'Übersicht, Daten, Unterschrift'!$J$6/100)</f>
        <v>0.35869178552525427</v>
      </c>
      <c r="E161" s="4">
        <f>IF(A161&lt;5*$D$4,
             IF($B$4="Q=0 auf Qmax",
                       IF(($C$4*(1-EXP((-A161+$G$4)/$D$4)))+$F$4&lt;-0.02,-0.02,$C$4*(1-EXP((-A161+$G$4)/$D$4))+$F$4),
                                     IF(-B161+2*$C$4*(1-EXP((-A161+$G$4)/$D$4))+$F$4&lt;=-$C$4-0.02,-0.02-$C$4,-B161+2*$C$4*(1-EXP((-A161+$G$4)/$D$4))+$F$4)),
    B161-'Übersicht, Daten, Unterschrift'!$J$6/100)</f>
        <v>0.24117390180281262</v>
      </c>
      <c r="F161" s="17">
        <f t="shared" si="21"/>
        <v>339.56096407777972</v>
      </c>
      <c r="G161" s="19">
        <v>20.471375878800309</v>
      </c>
    </row>
    <row r="162" spans="1:7" x14ac:dyDescent="0.3">
      <c r="A162" s="14">
        <f t="shared" si="19"/>
        <v>13.799999999999967</v>
      </c>
      <c r="B162" s="4">
        <f t="shared" si="20"/>
        <v>0.33</v>
      </c>
      <c r="C162" s="14">
        <f t="shared" si="18"/>
        <v>0.30911371644131846</v>
      </c>
      <c r="D162" s="4">
        <f>IF(A162&lt;5*$D$4,
          IF($B$4="Q=0 auf Qmax",($C$4*(1-EXP(-A162/$D$4)))+$E$4,
                  IF($B$4="-Qmax auf +Qmax",(-B162+2*$C$4*(1-EXP(-A162/$D$4)))+$E$4,"falscher Wert")),
                      B162+'Übersicht, Daten, Unterschrift'!$J$6/100)</f>
        <v>0.35911371644131845</v>
      </c>
      <c r="E162" s="4">
        <f>IF(A162&lt;5*$D$4,
             IF($B$4="Q=0 auf Qmax",
                       IF(($C$4*(1-EXP((-A162+$G$4)/$D$4)))+$F$4&lt;-0.02,-0.02,$C$4*(1-EXP((-A162+$G$4)/$D$4))+$F$4),
                                     IF(-B162+2*$C$4*(1-EXP((-A162+$G$4)/$D$4))+$F$4&lt;=-$C$4-0.02,-0.02-$C$4,-B162+2*$C$4*(1-EXP((-A162+$G$4)/$D$4))+$F$4)),
    B162-'Übersicht, Daten, Unterschrift'!$J$6/100)</f>
        <v>0.24194271005743917</v>
      </c>
      <c r="F162" s="17">
        <f t="shared" si="21"/>
        <v>340.02508808545031</v>
      </c>
      <c r="G162" s="19">
        <v>20.471321929820892</v>
      </c>
    </row>
    <row r="163" spans="1:7" x14ac:dyDescent="0.3">
      <c r="A163" s="14">
        <f t="shared" si="19"/>
        <v>13.899999999999967</v>
      </c>
      <c r="B163" s="4">
        <f t="shared" si="20"/>
        <v>0.33</v>
      </c>
      <c r="C163" s="14">
        <f t="shared" si="18"/>
        <v>0.30952729256547162</v>
      </c>
      <c r="D163" s="4">
        <f>IF(A163&lt;5*$D$4,
          IF($B$4="Q=0 auf Qmax",($C$4*(1-EXP(-A163/$D$4)))+$E$4,
                  IF($B$4="-Qmax auf +Qmax",(-B163+2*$C$4*(1-EXP(-A163/$D$4)))+$E$4,"falscher Wert")),
                      B163+'Übersicht, Daten, Unterschrift'!$J$6/100)</f>
        <v>0.35952729256547161</v>
      </c>
      <c r="E163" s="4">
        <f>IF(A163&lt;5*$D$4,
             IF($B$4="Q=0 auf Qmax",
                       IF(($C$4*(1-EXP((-A163+$G$4)/$D$4)))+$F$4&lt;-0.02,-0.02,$C$4*(1-EXP((-A163+$G$4)/$D$4))+$F$4),
                                     IF(-B163+2*$C$4*(1-EXP((-A163+$G$4)/$D$4))+$F$4&lt;=-$C$4-0.02,-0.02-$C$4,-B163+2*$C$4*(1-EXP((-A163+$G$4)/$D$4))+$F$4)),
    B163-'Übersicht, Daten, Unterschrift'!$J$6/100)</f>
        <v>0.2426962948886513</v>
      </c>
      <c r="F163" s="17">
        <f t="shared" si="21"/>
        <v>340.48002182201878</v>
      </c>
      <c r="G163" s="19">
        <v>20.471270096211214</v>
      </c>
    </row>
    <row r="164" spans="1:7" x14ac:dyDescent="0.3">
      <c r="A164" s="14">
        <f t="shared" si="19"/>
        <v>13.999999999999966</v>
      </c>
      <c r="B164" s="4">
        <f t="shared" si="20"/>
        <v>0.33</v>
      </c>
      <c r="C164" s="14">
        <f t="shared" si="18"/>
        <v>0.30993267933367796</v>
      </c>
      <c r="D164" s="4">
        <f>IF(A164&lt;5*$D$4,
          IF($B$4="Q=0 auf Qmax",($C$4*(1-EXP(-A164/$D$4)))+$E$4,
                  IF($B$4="-Qmax auf +Qmax",(-B164+2*$C$4*(1-EXP(-A164/$D$4)))+$E$4,"falscher Wert")),
                      B164+'Übersicht, Daten, Unterschrift'!$J$6/100)</f>
        <v>0.35993267933367795</v>
      </c>
      <c r="E164" s="4">
        <f>IF(A164&lt;5*$D$4,
             IF($B$4="Q=0 auf Qmax",
                       IF(($C$4*(1-EXP((-A164+$G$4)/$D$4)))+$F$4&lt;-0.02,-0.02,$C$4*(1-EXP((-A164+$G$4)/$D$4))+$F$4),
                                     IF(-B164+2*$C$4*(1-EXP((-A164+$G$4)/$D$4))+$F$4&lt;=-$C$4-0.02,-0.02-$C$4,-B164+2*$C$4*(1-EXP((-A164+$G$4)/$D$4))+$F$4)),
    B164-'Übersicht, Daten, Unterschrift'!$J$6/100)</f>
        <v>0.24343495774042956</v>
      </c>
      <c r="F164" s="17">
        <f t="shared" si="21"/>
        <v>340.92594726704579</v>
      </c>
      <c r="G164" s="19">
        <v>20.471220295026441</v>
      </c>
    </row>
    <row r="165" spans="1:7" x14ac:dyDescent="0.3">
      <c r="A165" s="14">
        <f t="shared" si="19"/>
        <v>14.099999999999966</v>
      </c>
      <c r="B165" s="4">
        <f t="shared" si="20"/>
        <v>0.33</v>
      </c>
      <c r="C165" s="14">
        <f t="shared" si="18"/>
        <v>0.31033003890604993</v>
      </c>
      <c r="D165" s="4">
        <f>IF(A165&lt;5*$D$4,
          IF($B$4="Q=0 auf Qmax",($C$4*(1-EXP(-A165/$D$4)))+$E$4,
                  IF($B$4="-Qmax auf +Qmax",(-B165+2*$C$4*(1-EXP(-A165/$D$4)))+$E$4,"falscher Wert")),
                      B165+'Übersicht, Daten, Unterschrift'!$J$6/100)</f>
        <v>0.36033003890604992</v>
      </c>
      <c r="E165" s="4">
        <f>IF(A165&lt;5*$D$4,
             IF($B$4="Q=0 auf Qmax",
                       IF(($C$4*(1-EXP((-A165+$G$4)/$D$4)))+$F$4&lt;-0.02,-0.02,$C$4*(1-EXP((-A165+$G$4)/$D$4))+$F$4),
                                     IF(-B165+2*$C$4*(1-EXP((-A165+$G$4)/$D$4))+$F$4&lt;=-$C$4-0.02,-0.02-$C$4,-B165+2*$C$4*(1-EXP((-A165+$G$4)/$D$4))+$F$4)),
    B165-'Übersicht, Daten, Unterschrift'!$J$6/100)</f>
        <v>0.24415899408776365</v>
      </c>
      <c r="F165" s="17">
        <f t="shared" si="21"/>
        <v>341.36304279665495</v>
      </c>
      <c r="G165" s="19">
        <v>20.471172446574055</v>
      </c>
    </row>
    <row r="166" spans="1:7" x14ac:dyDescent="0.3">
      <c r="A166" s="14">
        <f t="shared" si="19"/>
        <v>14.199999999999966</v>
      </c>
      <c r="B166" s="4">
        <f t="shared" si="20"/>
        <v>0.33</v>
      </c>
      <c r="C166" s="14">
        <f t="shared" si="18"/>
        <v>0.31071953023171461</v>
      </c>
      <c r="D166" s="4">
        <f>IF(A166&lt;5*$D$4,
          IF($B$4="Q=0 auf Qmax",($C$4*(1-EXP(-A166/$D$4)))+$E$4,
                  IF($B$4="-Qmax auf +Qmax",(-B166+2*$C$4*(1-EXP(-A166/$D$4)))+$E$4,"falscher Wert")),
                      B166+'Übersicht, Daten, Unterschrift'!$J$6/100)</f>
        <v>0.3607195302317146</v>
      </c>
      <c r="E166" s="4">
        <f>IF(A166&lt;5*$D$4,
             IF($B$4="Q=0 auf Qmax",
                       IF(($C$4*(1-EXP((-A166+$G$4)/$D$4)))+$F$4&lt;-0.02,-0.02,$C$4*(1-EXP((-A166+$G$4)/$D$4))+$F$4),
                                     IF(-B166+2*$C$4*(1-EXP((-A166+$G$4)/$D$4))+$F$4&lt;=-$C$4-0.02,-0.02-$C$4,-B166+2*$C$4*(1-EXP((-A166+$G$4)/$D$4))+$F$4)),
    B166-'Übersicht, Daten, Unterschrift'!$J$6/100)</f>
        <v>0.24486869355484636</v>
      </c>
      <c r="F166" s="17">
        <f t="shared" si="21"/>
        <v>341.79148325488609</v>
      </c>
      <c r="G166" s="19">
        <v>20.471126474286322</v>
      </c>
    </row>
    <row r="167" spans="1:7" x14ac:dyDescent="0.3">
      <c r="A167" s="14">
        <f t="shared" si="19"/>
        <v>14.299999999999965</v>
      </c>
      <c r="B167" s="4">
        <f t="shared" si="20"/>
        <v>0.33</v>
      </c>
      <c r="C167" s="14">
        <f t="shared" si="18"/>
        <v>0.31110130911239564</v>
      </c>
      <c r="D167" s="4">
        <f>IF(A167&lt;5*$D$4,
          IF($B$4="Q=0 auf Qmax",($C$4*(1-EXP(-A167/$D$4)))+$E$4,
                  IF($B$4="-Qmax auf +Qmax",(-B167+2*$C$4*(1-EXP(-A167/$D$4)))+$E$4,"falscher Wert")),
                      B167+'Übersicht, Daten, Unterschrift'!$J$6/100)</f>
        <v>0.36110130911239563</v>
      </c>
      <c r="E167" s="4">
        <f>IF(A167&lt;5*$D$4,
             IF($B$4="Q=0 auf Qmax",
                       IF(($C$4*(1-EXP((-A167+$G$4)/$D$4)))+$F$4&lt;-0.02,-0.02,$C$4*(1-EXP((-A167+$G$4)/$D$4))+$F$4),
                                     IF(-B167+2*$C$4*(1-EXP((-A167+$G$4)/$D$4))+$F$4&lt;=-$C$4-0.02,-0.02-$C$4,-B167+2*$C$4*(1-EXP((-A167+$G$4)/$D$4))+$F$4)),
    B167-'Übersicht, Daten, Unterschrift'!$J$6/100)</f>
        <v>0.24556434003092736</v>
      </c>
      <c r="F167" s="17">
        <f t="shared" si="21"/>
        <v>342.21144002363519</v>
      </c>
      <c r="G167" s="19">
        <v>20.471082304597775</v>
      </c>
    </row>
    <row r="168" spans="1:7" x14ac:dyDescent="0.3">
      <c r="A168" s="14">
        <f t="shared" si="19"/>
        <v>14.399999999999965</v>
      </c>
      <c r="B168" s="4">
        <f t="shared" si="20"/>
        <v>0.33</v>
      </c>
      <c r="C168" s="14">
        <f t="shared" si="18"/>
        <v>0.31147552826473573</v>
      </c>
      <c r="D168" s="4">
        <f>IF(A168&lt;5*$D$4,
          IF($B$4="Q=0 auf Qmax",($C$4*(1-EXP(-A168/$D$4)))+$E$4,
                  IF($B$4="-Qmax auf +Qmax",(-B168+2*$C$4*(1-EXP(-A168/$D$4)))+$E$4,"falscher Wert")),
                      B168+'Übersicht, Daten, Unterschrift'!$J$6/100)</f>
        <v>0.36147552826473572</v>
      </c>
      <c r="E168" s="4">
        <f>IF(A168&lt;5*$D$4,
             IF($B$4="Q=0 auf Qmax",
                       IF(($C$4*(1-EXP((-A168+$G$4)/$D$4)))+$F$4&lt;-0.02,-0.02,$C$4*(1-EXP((-A168+$G$4)/$D$4))+$F$4),
                                     IF(-B168+2*$C$4*(1-EXP((-A168+$G$4)/$D$4))+$F$4&lt;=-$C$4-0.02,-0.02-$C$4,-B168+2*$C$4*(1-EXP((-A168+$G$4)/$D$4))+$F$4)),
    B168-'Übersicht, Daten, Unterschrift'!$J$6/100)</f>
        <v>0.2462462117838724</v>
      </c>
      <c r="F168" s="17">
        <f t="shared" si="21"/>
        <v>342.62308109120931</v>
      </c>
      <c r="G168" s="19">
        <v>20.471039866827489</v>
      </c>
    </row>
    <row r="169" spans="1:7" x14ac:dyDescent="0.3">
      <c r="A169" s="14">
        <f t="shared" si="19"/>
        <v>14.499999999999964</v>
      </c>
      <c r="B169" s="4">
        <f t="shared" si="20"/>
        <v>0.33</v>
      </c>
      <c r="C169" s="14">
        <f t="shared" si="18"/>
        <v>0.3118423373813855</v>
      </c>
      <c r="D169" s="4">
        <f>IF(A169&lt;5*$D$4,
          IF($B$4="Q=0 auf Qmax",($C$4*(1-EXP(-A169/$D$4)))+$E$4,
                  IF($B$4="-Qmax auf +Qmax",(-B169+2*$C$4*(1-EXP(-A169/$D$4)))+$E$4,"falscher Wert")),
                      B169+'Übersicht, Daten, Unterschrift'!$J$6/100)</f>
        <v>0.36184233738138549</v>
      </c>
      <c r="E169" s="4">
        <f>IF(A169&lt;5*$D$4,
             IF($B$4="Q=0 auf Qmax",
                       IF(($C$4*(1-EXP((-A169+$G$4)/$D$4)))+$F$4&lt;-0.02,-0.02,$C$4*(1-EXP((-A169+$G$4)/$D$4))+$F$4),
                                     IF(-B169+2*$C$4*(1-EXP((-A169+$G$4)/$D$4))+$F$4&lt;=-$C$4-0.02,-0.02-$C$4,-B169+2*$C$4*(1-EXP((-A169+$G$4)/$D$4))+$F$4)),
    B169-'Übersicht, Daten, Unterschrift'!$J$6/100)</f>
        <v>0.24691458157147456</v>
      </c>
      <c r="F169" s="17">
        <f t="shared" si="21"/>
        <v>343.02657111952408</v>
      </c>
      <c r="G169" s="19">
        <v>20.470999093065974</v>
      </c>
    </row>
    <row r="170" spans="1:7" x14ac:dyDescent="0.3">
      <c r="A170" s="14">
        <f t="shared" si="19"/>
        <v>14.599999999999964</v>
      </c>
      <c r="B170" s="4">
        <f t="shared" si="20"/>
        <v>0.33</v>
      </c>
      <c r="C170" s="14">
        <f t="shared" si="18"/>
        <v>0.31220188319088238</v>
      </c>
      <c r="D170" s="4">
        <f>IF(A170&lt;5*$D$4,
          IF($B$4="Q=0 auf Qmax",($C$4*(1-EXP(-A170/$D$4)))+$E$4,
                  IF($B$4="-Qmax auf +Qmax",(-B170+2*$C$4*(1-EXP(-A170/$D$4)))+$E$4,"falscher Wert")),
                      B170+'Übersicht, Daten, Unterschrift'!$J$6/100)</f>
        <v>0.36220188319088237</v>
      </c>
      <c r="E170" s="4">
        <f>IF(A170&lt;5*$D$4,
             IF($B$4="Q=0 auf Qmax",
                       IF(($C$4*(1-EXP((-A170+$G$4)/$D$4)))+$F$4&lt;-0.02,-0.02,$C$4*(1-EXP((-A170+$G$4)/$D$4))+$F$4),
                                     IF(-B170+2*$C$4*(1-EXP((-A170+$G$4)/$D$4))+$F$4&lt;=-$C$4-0.02,-0.02-$C$4,-B170+2*$C$4*(1-EXP((-A170+$G$4)/$D$4))+$F$4)),
    B170-'Übersicht, Daten, Unterschrift'!$J$6/100)</f>
        <v>0.2475697167505605</v>
      </c>
      <c r="F170" s="17">
        <f t="shared" si="21"/>
        <v>343.42207150997064</v>
      </c>
      <c r="G170" s="19">
        <v>20.470959918066519</v>
      </c>
    </row>
    <row r="171" spans="1:7" x14ac:dyDescent="0.3">
      <c r="A171" s="14">
        <f t="shared" si="19"/>
        <v>14.699999999999964</v>
      </c>
      <c r="B171" s="4">
        <f t="shared" si="20"/>
        <v>0.33</v>
      </c>
      <c r="C171" s="14">
        <f t="shared" si="18"/>
        <v>0.31255430951634428</v>
      </c>
      <c r="D171" s="4">
        <f>IF(A171&lt;5*$D$4,
          IF($B$4="Q=0 auf Qmax",($C$4*(1-EXP(-A171/$D$4)))+$E$4,
                  IF($B$4="-Qmax auf +Qmax",(-B171+2*$C$4*(1-EXP(-A171/$D$4)))+$E$4,"falscher Wert")),
                      B171+'Übersicht, Daten, Unterschrift'!$J$6/100)</f>
        <v>0.36255430951634426</v>
      </c>
      <c r="E171" s="4">
        <f>IF(A171&lt;5*$D$4,
             IF($B$4="Q=0 auf Qmax",
                       IF(($C$4*(1-EXP((-A171+$G$4)/$D$4)))+$F$4&lt;-0.02,-0.02,$C$4*(1-EXP((-A171+$G$4)/$D$4))+$F$4),
                                     IF(-B171+2*$C$4*(1-EXP((-A171+$G$4)/$D$4))+$F$4&lt;=-$C$4-0.02,-0.02-$C$4,-B171+2*$C$4*(1-EXP((-A171+$G$4)/$D$4))+$F$4)),
    B171-'Übersicht, Daten, Unterschrift'!$J$6/100)</f>
        <v>0.24821187938393707</v>
      </c>
      <c r="F171" s="17">
        <f t="shared" si="21"/>
        <v>343.80974046797871</v>
      </c>
      <c r="G171" s="19">
        <v>20.470922279140762</v>
      </c>
    </row>
    <row r="172" spans="1:7" x14ac:dyDescent="0.3">
      <c r="A172" s="14">
        <f t="shared" si="19"/>
        <v>14.799999999999963</v>
      </c>
      <c r="B172" s="4">
        <f t="shared" si="20"/>
        <v>0.33</v>
      </c>
      <c r="C172" s="14">
        <f t="shared" si="18"/>
        <v>0.31289975733300035</v>
      </c>
      <c r="D172" s="4">
        <f>IF(A172&lt;5*$D$4,
          IF($B$4="Q=0 auf Qmax",($C$4*(1-EXP(-A172/$D$4)))+$E$4,
                  IF($B$4="-Qmax auf +Qmax",(-B172+2*$C$4*(1-EXP(-A172/$D$4)))+$E$4,"falscher Wert")),
                      B172+'Übersicht, Daten, Unterschrift'!$J$6/100)</f>
        <v>0.36289975733300034</v>
      </c>
      <c r="E172" s="4">
        <f>IF(A172&lt;5*$D$4,
             IF($B$4="Q=0 auf Qmax",
                       IF(($C$4*(1-EXP((-A172+$G$4)/$D$4)))+$F$4&lt;-0.02,-0.02,$C$4*(1-EXP((-A172+$G$4)/$D$4))+$F$4),
                                     IF(-B172+2*$C$4*(1-EXP((-A172+$G$4)/$D$4))+$F$4&lt;=-$C$4-0.02,-0.02-$C$4,-B172+2*$C$4*(1-EXP((-A172+$G$4)/$D$4))+$F$4)),
    B172-'Übersicht, Daten, Unterschrift'!$J$6/100)</f>
        <v>0.24884132634521999</v>
      </c>
      <c r="F172" s="17">
        <f t="shared" si="21"/>
        <v>344.18973306630039</v>
      </c>
      <c r="G172" s="19">
        <v>20.470886116058395</v>
      </c>
    </row>
    <row r="173" spans="1:7" x14ac:dyDescent="0.3">
      <c r="A173" s="14">
        <f t="shared" si="19"/>
        <v>14.899999999999963</v>
      </c>
      <c r="B173" s="4">
        <f t="shared" si="20"/>
        <v>0.33</v>
      </c>
      <c r="C173" s="14">
        <f t="shared" si="18"/>
        <v>0.31323836482458339</v>
      </c>
      <c r="D173" s="4">
        <f>IF(A173&lt;5*$D$4,
          IF($B$4="Q=0 auf Qmax",($C$4*(1-EXP(-A173/$D$4)))+$E$4,
                  IF($B$4="-Qmax auf +Qmax",(-B173+2*$C$4*(1-EXP(-A173/$D$4)))+$E$4,"falscher Wert")),
                      B173+'Übersicht, Daten, Unterschrift'!$J$6/100)</f>
        <v>0.36323836482458338</v>
      </c>
      <c r="E173" s="4">
        <f>IF(A173&lt;5*$D$4,
             IF($B$4="Q=0 auf Qmax",
                       IF(($C$4*(1-EXP((-A173+$G$4)/$D$4)))+$F$4&lt;-0.02,-0.02,$C$4*(1-EXP((-A173+$G$4)/$D$4))+$F$4),
                                     IF(-B173+2*$C$4*(1-EXP((-A173+$G$4)/$D$4))+$F$4&lt;=-$C$4-0.02,-0.02-$C$4,-B173+2*$C$4*(1-EXP((-A173+$G$4)/$D$4))+$F$4)),
    B173-'Übersicht, Daten, Unterschrift'!$J$6/100)</f>
        <v>0.24945830942158653</v>
      </c>
      <c r="F173" s="17">
        <f t="shared" si="21"/>
        <v>344.56220130704173</v>
      </c>
      <c r="G173" s="19">
        <v>20.470851370950768</v>
      </c>
    </row>
    <row r="174" spans="1:7" x14ac:dyDescent="0.3">
      <c r="A174" s="14">
        <f t="shared" si="19"/>
        <v>14.999999999999963</v>
      </c>
      <c r="B174" s="4">
        <f t="shared" si="20"/>
        <v>0.33</v>
      </c>
      <c r="C174" s="14">
        <f t="shared" si="18"/>
        <v>0.31357026743860478</v>
      </c>
      <c r="D174" s="4">
        <f>IF(A174&lt;5*$D$4,
          IF($B$4="Q=0 auf Qmax",($C$4*(1-EXP(-A174/$D$4)))+$E$4,
                  IF($B$4="-Qmax auf +Qmax",(-B174+2*$C$4*(1-EXP(-A174/$D$4)))+$E$4,"falscher Wert")),
                      B174+'Übersicht, Daten, Unterschrift'!$J$6/100)</f>
        <v>0.36357026743860477</v>
      </c>
      <c r="E174" s="4">
        <f>IF(A174&lt;5*$D$4,
             IF($B$4="Q=0 auf Qmax",
                       IF(($C$4*(1-EXP((-A174+$G$4)/$D$4)))+$F$4&lt;-0.02,-0.02,$C$4*(1-EXP((-A174+$G$4)/$D$4))+$F$4),
                                     IF(-B174+2*$C$4*(1-EXP((-A174+$G$4)/$D$4))+$F$4&lt;=-$C$4-0.02,-0.02-$C$4,-B174+2*$C$4*(1-EXP((-A174+$G$4)/$D$4))+$F$4)),
    B174-'Übersicht, Daten, Unterschrift'!$J$6/100)</f>
        <v>0.25006307541449369</v>
      </c>
      <c r="F174" s="17">
        <f t="shared" si="21"/>
        <v>344.92729418246523</v>
      </c>
      <c r="G174" s="19">
        <v>20.4708179882183</v>
      </c>
    </row>
    <row r="175" spans="1:7" x14ac:dyDescent="0.3">
      <c r="A175" s="14">
        <f t="shared" si="19"/>
        <v>15.099999999999962</v>
      </c>
      <c r="B175" s="4">
        <f t="shared" si="20"/>
        <v>0.33</v>
      </c>
      <c r="C175" s="14">
        <f t="shared" si="18"/>
        <v>0.31389559794053562</v>
      </c>
      <c r="D175" s="4">
        <f>IF(A175&lt;5*$D$4,
          IF($B$4="Q=0 auf Qmax",($C$4*(1-EXP(-A175/$D$4)))+$E$4,
                  IF($B$4="-Qmax auf +Qmax",(-B175+2*$C$4*(1-EXP(-A175/$D$4)))+$E$4,"falscher Wert")),
                      B175+'Übersicht, Daten, Unterschrift'!$J$6/100)</f>
        <v>0.36389559794053561</v>
      </c>
      <c r="E175" s="4">
        <f>IF(A175&lt;5*$D$4,
             IF($B$4="Q=0 auf Qmax",
                       IF(($C$4*(1-EXP((-A175+$G$4)/$D$4)))+$F$4&lt;-0.02,-0.02,$C$4*(1-EXP((-A175+$G$4)/$D$4))+$F$4),
                                     IF(-B175+2*$C$4*(1-EXP((-A175+$G$4)/$D$4))+$F$4&lt;=-$C$4-0.02,-0.02-$C$4,-B175+2*$C$4*(1-EXP((-A175+$G$4)/$D$4))+$F$4)),
    B175-'Übersicht, Daten, Unterschrift'!$J$6/100)</f>
        <v>0.2506558662384023</v>
      </c>
      <c r="F175" s="17">
        <f t="shared" si="21"/>
        <v>345.28515773458918</v>
      </c>
      <c r="G175" s="19">
        <v>20.470785914441493</v>
      </c>
    </row>
    <row r="176" spans="1:7" x14ac:dyDescent="0.3">
      <c r="A176" s="14">
        <f t="shared" si="19"/>
        <v>15.199999999999962</v>
      </c>
      <c r="B176" s="4">
        <f t="shared" si="20"/>
        <v>0.33</v>
      </c>
      <c r="C176" s="14">
        <f t="shared" si="18"/>
        <v>0.31421448646691447</v>
      </c>
      <c r="D176" s="4">
        <f>IF(A176&lt;5*$D$4,
          IF($B$4="Q=0 auf Qmax",($C$4*(1-EXP(-A176/$D$4)))+$E$4,
                  IF($B$4="-Qmax auf +Qmax",(-B176+2*$C$4*(1-EXP(-A176/$D$4)))+$E$4,"falscher Wert")),
                      B176+'Übersicht, Daten, Unterschrift'!$J$6/100)</f>
        <v>0.36421448646691446</v>
      </c>
      <c r="E176" s="4">
        <f>IF(A176&lt;5*$D$4,
             IF($B$4="Q=0 auf Qmax",
                       IF(($C$4*(1-EXP((-A176+$G$4)/$D$4)))+$F$4&lt;-0.02,-0.02,$C$4*(1-EXP((-A176+$G$4)/$D$4))+$F$4),
                                     IF(-B176+2*$C$4*(1-EXP((-A176+$G$4)/$D$4))+$F$4&lt;=-$C$4-0.02,-0.02-$C$4,-B176+2*$C$4*(1-EXP((-A176+$G$4)/$D$4))+$F$4)),
    B176-'Übersicht, Daten, Unterschrift'!$J$6/100)</f>
        <v>0.25123691901754597</v>
      </c>
      <c r="F176" s="17">
        <f t="shared" si="21"/>
        <v>345.63593511360591</v>
      </c>
      <c r="G176" s="19">
        <v>20.470755098295466</v>
      </c>
    </row>
    <row r="177" spans="1:7" x14ac:dyDescent="0.3">
      <c r="A177" s="14">
        <f t="shared" si="19"/>
        <v>15.299999999999962</v>
      </c>
      <c r="B177" s="4">
        <f t="shared" si="20"/>
        <v>0.33</v>
      </c>
      <c r="C177" s="14">
        <f t="shared" si="18"/>
        <v>0.31452706057740371</v>
      </c>
      <c r="D177" s="4">
        <f>IF(A177&lt;5*$D$4,
          IF($B$4="Q=0 auf Qmax",($C$4*(1-EXP(-A177/$D$4)))+$E$4,
                  IF($B$4="-Qmax auf +Qmax",(-B177+2*$C$4*(1-EXP(-A177/$D$4)))+$E$4,"falscher Wert")),
                      B177+'Übersicht, Daten, Unterschrift'!$J$6/100)</f>
        <v>0.36452706057740369</v>
      </c>
      <c r="E177" s="4">
        <f>IF(A177&lt;5*$D$4,
             IF($B$4="Q=0 auf Qmax",
                       IF(($C$4*(1-EXP((-A177+$G$4)/$D$4)))+$F$4&lt;-0.02,-0.02,$C$4*(1-EXP((-A177+$G$4)/$D$4))+$F$4),
                                     IF(-B177+2*$C$4*(1-EXP((-A177+$G$4)/$D$4))+$F$4&lt;=-$C$4-0.02,-0.02-$C$4,-B177+2*$C$4*(1-EXP((-A177+$G$4)/$D$4))+$F$4)),
    B177-'Übersicht, Daten, Unterschrift'!$J$6/100)</f>
        <v>0.25180646618078378</v>
      </c>
      <c r="F177" s="17">
        <f t="shared" si="21"/>
        <v>345.97976663514407</v>
      </c>
      <c r="G177" s="19">
        <v>20.470725490467803</v>
      </c>
    </row>
    <row r="178" spans="1:7" x14ac:dyDescent="0.3">
      <c r="A178" s="14">
        <f t="shared" si="19"/>
        <v>15.399999999999961</v>
      </c>
      <c r="B178" s="4">
        <f t="shared" si="20"/>
        <v>0.33</v>
      </c>
      <c r="C178" s="14">
        <f t="shared" si="18"/>
        <v>0.31483344530581531</v>
      </c>
      <c r="D178" s="4">
        <f>IF(A178&lt;5*$D$4,
          IF($B$4="Q=0 auf Qmax",($C$4*(1-EXP(-A178/$D$4)))+$E$4,
                  IF($B$4="-Qmax auf +Qmax",(-B178+2*$C$4*(1-EXP(-A178/$D$4)))+$E$4,"falscher Wert")),
                      B178+'Übersicht, Daten, Unterschrift'!$J$6/100)</f>
        <v>0.3648334453058153</v>
      </c>
      <c r="E178" s="4">
        <f>IF(A178&lt;5*$D$4,
             IF($B$4="Q=0 auf Qmax",
                       IF(($C$4*(1-EXP((-A178+$G$4)/$D$4)))+$F$4&lt;-0.02,-0.02,$C$4*(1-EXP((-A178+$G$4)/$D$4))+$F$4),
                                     IF(-B178+2*$C$4*(1-EXP((-A178+$G$4)/$D$4))+$F$4&lt;=-$C$4-0.02,-0.02-$C$4,-B178+2*$C$4*(1-EXP((-A178+$G$4)/$D$4))+$F$4)),
    B178-'Übersicht, Daten, Unterschrift'!$J$6/100)</f>
        <v>0.25236473555457517</v>
      </c>
      <c r="F178" s="17">
        <f t="shared" si="21"/>
        <v>346.31678983639682</v>
      </c>
      <c r="G178" s="19">
        <v>20.470697043579673</v>
      </c>
    </row>
    <row r="179" spans="1:7" x14ac:dyDescent="0.3">
      <c r="A179" s="14">
        <f t="shared" si="19"/>
        <v>15.499999999999961</v>
      </c>
      <c r="B179" s="4">
        <f t="shared" si="20"/>
        <v>0.33</v>
      </c>
      <c r="C179" s="14">
        <f t="shared" si="18"/>
        <v>0.31513376321012582</v>
      </c>
      <c r="D179" s="4">
        <f>IF(A179&lt;5*$D$4,
          IF($B$4="Q=0 auf Qmax",($C$4*(1-EXP(-A179/$D$4)))+$E$4,
                  IF($B$4="-Qmax auf +Qmax",(-B179+2*$C$4*(1-EXP(-A179/$D$4)))+$E$4,"falscher Wert")),
                      B179+'Übersicht, Daten, Unterschrift'!$J$6/100)</f>
        <v>0.36513376321012581</v>
      </c>
      <c r="E179" s="4">
        <f>IF(A179&lt;5*$D$4,
             IF($B$4="Q=0 auf Qmax",
                       IF(($C$4*(1-EXP((-A179+$G$4)/$D$4)))+$F$4&lt;-0.02,-0.02,$C$4*(1-EXP((-A179+$G$4)/$D$4))+$F$4),
                                     IF(-B179+2*$C$4*(1-EXP((-A179+$G$4)/$D$4))+$F$4&lt;=-$C$4-0.02,-0.02-$C$4,-B179+2*$C$4*(1-EXP((-A179+$G$4)/$D$4))+$F$4)),
    B179-'Übersicht, Daten, Unterschrift'!$J$6/100)</f>
        <v>0.25291195045411324</v>
      </c>
      <c r="F179" s="17">
        <f t="shared" si="21"/>
        <v>346.64713953113841</v>
      </c>
      <c r="G179" s="19">
        <v>20.470669712109977</v>
      </c>
    </row>
    <row r="180" spans="1:7" x14ac:dyDescent="0.3">
      <c r="A180" s="14">
        <f t="shared" si="19"/>
        <v>15.599999999999961</v>
      </c>
      <c r="B180" s="4">
        <f t="shared" si="20"/>
        <v>0.33</v>
      </c>
      <c r="C180" s="14">
        <f t="shared" si="18"/>
        <v>0.31542813442150125</v>
      </c>
      <c r="D180" s="4">
        <f>IF(A180&lt;5*$D$4,
          IF($B$4="Q=0 auf Qmax",($C$4*(1-EXP(-A180/$D$4)))+$E$4,
                  IF($B$4="-Qmax auf +Qmax",(-B180+2*$C$4*(1-EXP(-A180/$D$4)))+$E$4,"falscher Wert")),
                      B180+'Übersicht, Daten, Unterschrift'!$J$6/100)</f>
        <v>0.36542813442150124</v>
      </c>
      <c r="E180" s="4">
        <f>IF(A180&lt;5*$D$4,
             IF($B$4="Q=0 auf Qmax",
                       IF(($C$4*(1-EXP((-A180+$G$4)/$D$4)))+$F$4&lt;-0.02,-0.02,$C$4*(1-EXP((-A180+$G$4)/$D$4))+$F$4),
                                     IF(-B180+2*$C$4*(1-EXP((-A180+$G$4)/$D$4))+$F$4&lt;=-$C$4-0.02,-0.02-$C$4,-B180+2*$C$4*(1-EXP((-A180+$G$4)/$D$4))+$F$4)),
    B180-'Übersicht, Daten, Unterschrift'!$J$6/100)</f>
        <v>0.25344832977265408</v>
      </c>
      <c r="F180" s="17">
        <f t="shared" si="21"/>
        <v>346.97094786365136</v>
      </c>
      <c r="G180" s="19">
        <v>20.470643452322541</v>
      </c>
    </row>
    <row r="181" spans="1:7" x14ac:dyDescent="0.3">
      <c r="A181" s="14">
        <f t="shared" si="19"/>
        <v>15.69999999999996</v>
      </c>
      <c r="B181" s="4">
        <f t="shared" si="20"/>
        <v>0.33</v>
      </c>
      <c r="C181" s="14">
        <f t="shared" si="18"/>
        <v>0.31571667669235115</v>
      </c>
      <c r="D181" s="4">
        <f>IF(A181&lt;5*$D$4,
          IF($B$4="Q=0 auf Qmax",($C$4*(1-EXP(-A181/$D$4)))+$E$4,
                  IF($B$4="-Qmax auf +Qmax",(-B181+2*$C$4*(1-EXP(-A181/$D$4)))+$E$4,"falscher Wert")),
                      B181+'Übersicht, Daten, Unterschrift'!$J$6/100)</f>
        <v>0.36571667669235114</v>
      </c>
      <c r="E181" s="4">
        <f>IF(A181&lt;5*$D$4,
             IF($B$4="Q=0 auf Qmax",
                       IF(($C$4*(1-EXP((-A181+$G$4)/$D$4)))+$F$4&lt;-0.02,-0.02,$C$4*(1-EXP((-A181+$G$4)/$D$4))+$F$4),
                                     IF(-B181+2*$C$4*(1-EXP((-A181+$G$4)/$D$4))+$F$4&lt;=-$C$4-0.02,-0.02-$C$4,-B181+2*$C$4*(1-EXP((-A181+$G$4)/$D$4))+$F$4)),
    B181-'Übersicht, Daten, Unterschrift'!$J$6/100)</f>
        <v>0.25397408806907706</v>
      </c>
      <c r="F181" s="17">
        <f t="shared" si="21"/>
        <v>347.28834436158627</v>
      </c>
      <c r="G181" s="19">
        <v>20.470618222196094</v>
      </c>
    </row>
    <row r="182" spans="1:7" x14ac:dyDescent="0.3">
      <c r="A182" s="14">
        <f t="shared" si="19"/>
        <v>15.79999999999996</v>
      </c>
      <c r="B182" s="4">
        <f t="shared" si="20"/>
        <v>0.33</v>
      </c>
      <c r="C182" s="14">
        <f t="shared" si="18"/>
        <v>0.31599950544343114</v>
      </c>
      <c r="D182" s="4">
        <f>IF(A182&lt;5*$D$4,
          IF($B$4="Q=0 auf Qmax",($C$4*(1-EXP(-A182/$D$4)))+$E$4,
                  IF($B$4="-Qmax auf +Qmax",(-B182+2*$C$4*(1-EXP(-A182/$D$4)))+$E$4,"falscher Wert")),
                      B182+'Übersicht, Daten, Unterschrift'!$J$6/100)</f>
        <v>0.36599950544343113</v>
      </c>
      <c r="E182" s="4">
        <f>IF(A182&lt;5*$D$4,
             IF($B$4="Q=0 auf Qmax",
                       IF(($C$4*(1-EXP((-A182+$G$4)/$D$4)))+$F$4&lt;-0.02,-0.02,$C$4*(1-EXP((-A182+$G$4)/$D$4))+$F$4),
                                     IF(-B182+2*$C$4*(1-EXP((-A182+$G$4)/$D$4))+$F$4&lt;=-$C$4-0.02,-0.02-$C$4,-B182+2*$C$4*(1-EXP((-A182+$G$4)/$D$4))+$F$4)),
    B182-'Übersicht, Daten, Unterschrift'!$J$6/100)</f>
        <v>0.2544894356537109</v>
      </c>
      <c r="F182" s="17">
        <f t="shared" si="21"/>
        <v>347.59945598777426</v>
      </c>
      <c r="G182" s="19">
        <v>20.470593981357055</v>
      </c>
    </row>
    <row r="183" spans="1:7" x14ac:dyDescent="0.3">
      <c r="A183" s="14">
        <f t="shared" si="19"/>
        <v>15.899999999999959</v>
      </c>
      <c r="B183" s="4">
        <f t="shared" si="20"/>
        <v>0.33</v>
      </c>
      <c r="C183" s="14">
        <f t="shared" si="18"/>
        <v>0.31627673381001276</v>
      </c>
      <c r="D183" s="4">
        <f>IF(A183&lt;5*$D$4,
          IF($B$4="Q=0 auf Qmax",($C$4*(1-EXP(-A183/$D$4)))+$E$4,
                  IF($B$4="-Qmax auf +Qmax",(-B183+2*$C$4*(1-EXP(-A183/$D$4)))+$E$4,"falscher Wert")),
                      B183+'Übersicht, Daten, Unterschrift'!$J$6/100)</f>
        <v>0.36627673381001274</v>
      </c>
      <c r="E183" s="4">
        <f>IF(A183&lt;5*$D$4,
             IF($B$4="Q=0 auf Qmax",
                       IF(($C$4*(1-EXP((-A183+$G$4)/$D$4)))+$F$4&lt;-0.02,-0.02,$C$4*(1-EXP((-A183+$G$4)/$D$4))+$F$4),
                                     IF(-B183+2*$C$4*(1-EXP((-A183+$G$4)/$D$4))+$F$4&lt;=-$C$4-0.02,-0.02-$C$4,-B183+2*$C$4*(1-EXP((-A183+$G$4)/$D$4))+$F$4)),
    B183-'Übersicht, Daten, Unterschrift'!$J$6/100)</f>
        <v>0.25499457867246084</v>
      </c>
      <c r="F183" s="17">
        <f t="shared" si="21"/>
        <v>347.90440719101406</v>
      </c>
      <c r="G183" s="19">
        <v>20.470570691014913</v>
      </c>
    </row>
    <row r="184" spans="1:7" x14ac:dyDescent="0.3">
      <c r="A184" s="14">
        <f t="shared" si="19"/>
        <v>15.999999999999959</v>
      </c>
      <c r="B184" s="4">
        <f t="shared" si="20"/>
        <v>0.33</v>
      </c>
      <c r="C184" s="14">
        <f t="shared" si="18"/>
        <v>0.31654847268713904</v>
      </c>
      <c r="D184" s="4">
        <f>IF(A184&lt;5*$D$4,
          IF($B$4="Q=0 auf Qmax",($C$4*(1-EXP(-A184/$D$4)))+$E$4,
                  IF($B$4="-Qmax auf +Qmax",(-B184+2*$C$4*(1-EXP(-A184/$D$4)))+$E$4,"falscher Wert")),
                      B184+'Übersicht, Daten, Unterschrift'!$J$6/100)</f>
        <v>0.36654847268713903</v>
      </c>
      <c r="E184" s="4">
        <f>IF(A184&lt;5*$D$4,
             IF($B$4="Q=0 auf Qmax",
                       IF(($C$4*(1-EXP((-A184+$G$4)/$D$4)))+$F$4&lt;-0.02,-0.02,$C$4*(1-EXP((-A184+$G$4)/$D$4))+$F$4),
                                     IF(-B184+2*$C$4*(1-EXP((-A184+$G$4)/$D$4))+$F$4&lt;=-$C$4-0.02,-0.02-$C$4,-B184+2*$C$4*(1-EXP((-A184+$G$4)/$D$4))+$F$4)),
    B184-'Übersicht, Daten, Unterschrift'!$J$6/100)</f>
        <v>0.25548971918926966</v>
      </c>
      <c r="F184" s="17">
        <f t="shared" si="21"/>
        <v>348.20331995585292</v>
      </c>
      <c r="G184" s="19">
        <v>20.470548313900149</v>
      </c>
    </row>
    <row r="185" spans="1:7" x14ac:dyDescent="0.3">
      <c r="A185" s="14">
        <f t="shared" si="19"/>
        <v>16.099999999999959</v>
      </c>
      <c r="B185" s="4">
        <f t="shared" si="20"/>
        <v>0.33</v>
      </c>
      <c r="C185" s="14">
        <f t="shared" si="18"/>
        <v>0.31681483077398409</v>
      </c>
      <c r="D185" s="4">
        <f>IF(A185&lt;5*$D$4,
          IF($B$4="Q=0 auf Qmax",($C$4*(1-EXP(-A185/$D$4)))+$E$4,
                  IF($B$4="-Qmax auf +Qmax",(-B185+2*$C$4*(1-EXP(-A185/$D$4)))+$E$4,"falscher Wert")),
                      B185+'Übersicht, Daten, Unterschrift'!$J$6/100)</f>
        <v>0.36681483077398408</v>
      </c>
      <c r="E185" s="4">
        <f>IF(A185&lt;5*$D$4,
             IF($B$4="Q=0 auf Qmax",
                       IF(($C$4*(1-EXP((-A185+$G$4)/$D$4)))+$F$4&lt;-0.02,-0.02,$C$4*(1-EXP((-A185+$G$4)/$D$4))+$F$4),
                                     IF(-B185+2*$C$4*(1-EXP((-A185+$G$4)/$D$4))+$F$4&lt;=-$C$4-0.02,-0.02-$C$4,-B185+2*$C$4*(1-EXP((-A185+$G$4)/$D$4))+$F$4)),
    B185-'Übersicht, Daten, Unterschrift'!$J$6/100)</f>
        <v>0.25597505526694608</v>
      </c>
      <c r="F185" s="17">
        <f t="shared" si="21"/>
        <v>348.49631385138252</v>
      </c>
      <c r="G185" s="19">
        <v>20.470526814204604</v>
      </c>
    </row>
    <row r="186" spans="1:7" x14ac:dyDescent="0.3">
      <c r="A186" s="14">
        <f t="shared" si="19"/>
        <v>16.19999999999996</v>
      </c>
      <c r="B186" s="4">
        <f t="shared" si="20"/>
        <v>0.33</v>
      </c>
      <c r="C186" s="14">
        <f t="shared" si="18"/>
        <v>0.31707591461733414</v>
      </c>
      <c r="D186" s="4">
        <f>IF(A186&lt;5*$D$4,
          IF($B$4="Q=0 auf Qmax",($C$4*(1-EXP(-A186/$D$4)))+$E$4,
                  IF($B$4="-Qmax auf +Qmax",(-B186+2*$C$4*(1-EXP(-A186/$D$4)))+$E$4,"falscher Wert")),
                      B186+'Übersicht, Daten, Unterschrift'!$J$6/100)</f>
        <v>0.36707591461733413</v>
      </c>
      <c r="E186" s="4">
        <f>IF(A186&lt;5*$D$4,
             IF($B$4="Q=0 auf Qmax",
                       IF(($C$4*(1-EXP((-A186+$G$4)/$D$4)))+$F$4&lt;-0.02,-0.02,$C$4*(1-EXP((-A186+$G$4)/$D$4))+$F$4),
                                     IF(-B186+2*$C$4*(1-EXP((-A186+$G$4)/$D$4))+$F$4&lt;=-$C$4-0.02,-0.02-$C$4,-B186+2*$C$4*(1-EXP((-A186+$G$4)/$D$4))+$F$4)),
    B186-'Übersicht, Daten, Unterschrift'!$J$6/100)</f>
        <v>0.25645078104639241</v>
      </c>
      <c r="F186" s="17">
        <f t="shared" si="21"/>
        <v>348.78350607906754</v>
      </c>
      <c r="G186" s="19">
        <v>20.470506157524177</v>
      </c>
    </row>
    <row r="187" spans="1:7" x14ac:dyDescent="0.3">
      <c r="A187" s="14">
        <f t="shared" si="19"/>
        <v>16.299999999999962</v>
      </c>
      <c r="B187" s="4">
        <f t="shared" si="20"/>
        <v>0.33</v>
      </c>
      <c r="C187" s="14">
        <f t="shared" si="18"/>
        <v>0.31733182865420773</v>
      </c>
      <c r="D187" s="4">
        <f>IF(A187&lt;5*$D$4,
          IF($B$4="Q=0 auf Qmax",($C$4*(1-EXP(-A187/$D$4)))+$E$4,
                  IF($B$4="-Qmax auf +Qmax",(-B187+2*$C$4*(1-EXP(-A187/$D$4)))+$E$4,"falscher Wert")),
                      B187+'Übersicht, Daten, Unterschrift'!$J$6/100)</f>
        <v>0.36733182865420771</v>
      </c>
      <c r="E187" s="4">
        <f>IF(A187&lt;5*$D$4,
             IF($B$4="Q=0 auf Qmax",
                       IF(($C$4*(1-EXP((-A187+$G$4)/$D$4)))+$F$4&lt;-0.02,-0.02,$C$4*(1-EXP((-A187+$G$4)/$D$4))+$F$4),
                                     IF(-B187+2*$C$4*(1-EXP((-A187+$G$4)/$D$4))+$F$4&lt;=-$C$4-0.02,-0.02-$C$4,-B187+2*$C$4*(1-EXP((-A187+$G$4)/$D$4))+$F$4)),
    B187-'Übersicht, Daten, Unterschrift'!$J$6/100)</f>
        <v>0.25691708682426356</v>
      </c>
      <c r="F187" s="17">
        <f t="shared" si="21"/>
        <v>349.06501151962851</v>
      </c>
      <c r="G187" s="19">
        <v>20.470486310803778</v>
      </c>
    </row>
    <row r="188" spans="1:7" x14ac:dyDescent="0.3">
      <c r="A188" s="14">
        <f t="shared" si="19"/>
        <v>16.399999999999963</v>
      </c>
      <c r="B188" s="4">
        <f t="shared" si="20"/>
        <v>0.33</v>
      </c>
      <c r="C188" s="14">
        <f t="shared" si="18"/>
        <v>0.31758267525363176</v>
      </c>
      <c r="D188" s="4">
        <f>IF(A188&lt;5*$D$4,
          IF($B$4="Q=0 auf Qmax",($C$4*(1-EXP(-A188/$D$4)))+$E$4,
                  IF($B$4="-Qmax auf +Qmax",(-B188+2*$C$4*(1-EXP(-A188/$D$4)))+$E$4,"falscher Wert")),
                      B188+'Übersicht, Daten, Unterschrift'!$J$6/100)</f>
        <v>0.36758267525363175</v>
      </c>
      <c r="E188" s="4">
        <f>IF(A188&lt;5*$D$4,
             IF($B$4="Q=0 auf Qmax",
                       IF(($C$4*(1-EXP((-A188+$G$4)/$D$4)))+$F$4&lt;-0.02,-0.02,$C$4*(1-EXP((-A188+$G$4)/$D$4))+$F$4),
                                     IF(-B188+2*$C$4*(1-EXP((-A188+$G$4)/$D$4))+$F$4&lt;=-$C$4-0.02,-0.02-$C$4,-B188+2*$C$4*(1-EXP((-A188+$G$4)/$D$4))+$F$4)),
    B188-'Übersicht, Daten, Unterschrift'!$J$6/100)</f>
        <v>0.25737415912908818</v>
      </c>
      <c r="F188" s="17">
        <f t="shared" si="21"/>
        <v>349.34094277899493</v>
      </c>
      <c r="G188" s="19">
        <v>20.470467242284414</v>
      </c>
    </row>
    <row r="189" spans="1:7" x14ac:dyDescent="0.3">
      <c r="A189" s="14">
        <f t="shared" si="19"/>
        <v>16.499999999999964</v>
      </c>
      <c r="B189" s="4">
        <f t="shared" si="20"/>
        <v>0.33</v>
      </c>
      <c r="C189" s="14">
        <f t="shared" si="18"/>
        <v>0.3178285547575907</v>
      </c>
      <c r="D189" s="4">
        <f>IF(A189&lt;5*$D$4,
          IF($B$4="Q=0 auf Qmax",($C$4*(1-EXP(-A189/$D$4)))+$E$4,
                  IF($B$4="-Qmax auf +Qmax",(-B189+2*$C$4*(1-EXP(-A189/$D$4)))+$E$4,"falscher Wert")),
                      B189+'Übersicht, Daten, Unterschrift'!$J$6/100)</f>
        <v>0.36782855475759069</v>
      </c>
      <c r="E189" s="4">
        <f>IF(A189&lt;5*$D$4,
             IF($B$4="Q=0 auf Qmax",
                       IF(($C$4*(1-EXP((-A189+$G$4)/$D$4)))+$F$4&lt;-0.02,-0.02,$C$4*(1-EXP((-A189+$G$4)/$D$4))+$F$4),
                                     IF(-B189+2*$C$4*(1-EXP((-A189+$G$4)/$D$4))+$F$4&lt;=-$C$4-0.02,-0.02-$C$4,-B189+2*$C$4*(1-EXP((-A189+$G$4)/$D$4))+$F$4)),
    B189-'Übersicht, Daten, Unterschrift'!$J$6/100)</f>
        <v>0.25782218079588248</v>
      </c>
      <c r="F189" s="17">
        <f t="shared" si="21"/>
        <v>349.61141023334977</v>
      </c>
      <c r="G189" s="19">
        <v>20.470448921452391</v>
      </c>
    </row>
    <row r="190" spans="1:7" x14ac:dyDescent="0.3">
      <c r="A190" s="14">
        <f t="shared" si="19"/>
        <v>16.599999999999966</v>
      </c>
      <c r="B190" s="4">
        <f t="shared" si="20"/>
        <v>0.33</v>
      </c>
      <c r="C190" s="14">
        <f t="shared" si="18"/>
        <v>0.31806956552116461</v>
      </c>
      <c r="D190" s="4">
        <f>IF(A190&lt;5*$D$4,
          IF($B$4="Q=0 auf Qmax",($C$4*(1-EXP(-A190/$D$4)))+$E$4,
                  IF($B$4="-Qmax auf +Qmax",(-B190+2*$C$4*(1-EXP(-A190/$D$4)))+$E$4,"falscher Wert")),
                      B190+'Übersicht, Daten, Unterschrift'!$J$6/100)</f>
        <v>0.3680695655211646</v>
      </c>
      <c r="E190" s="4">
        <f>IF(A190&lt;5*$D$4,
             IF($B$4="Q=0 auf Qmax",
                       IF(($C$4*(1-EXP((-A190+$G$4)/$D$4)))+$F$4&lt;-0.02,-0.02,$C$4*(1-EXP((-A190+$G$4)/$D$4))+$F$4),
                                     IF(-B190+2*$C$4*(1-EXP((-A190+$G$4)/$D$4))+$F$4&lt;=-$C$4-0.02,-0.02-$C$4,-B190+2*$C$4*(1-EXP((-A190+$G$4)/$D$4))+$F$4)),
    B190-'Übersicht, Daten, Unterschrift'!$J$6/100)</f>
        <v>0.25826133103928689</v>
      </c>
      <c r="F190" s="17">
        <f t="shared" si="21"/>
        <v>349.87652207328108</v>
      </c>
      <c r="G190" s="19">
        <v>20.470431318990467</v>
      </c>
    </row>
    <row r="191" spans="1:7" x14ac:dyDescent="0.3">
      <c r="A191" s="14">
        <f t="shared" si="19"/>
        <v>16.699999999999967</v>
      </c>
      <c r="B191" s="4">
        <f t="shared" si="20"/>
        <v>0.33</v>
      </c>
      <c r="C191" s="14">
        <f t="shared" si="18"/>
        <v>0.31830580395187241</v>
      </c>
      <c r="D191" s="4">
        <f>IF(A191&lt;5*$D$4,
          IF($B$4="Q=0 auf Qmax",($C$4*(1-EXP(-A191/$D$4)))+$E$4,
                  IF($B$4="-Qmax auf +Qmax",(-B191+2*$C$4*(1-EXP(-A191/$D$4)))+$E$4,"falscher Wert")),
                      B191+'Übersicht, Daten, Unterschrift'!$J$6/100)</f>
        <v>0.3683058039518724</v>
      </c>
      <c r="E191" s="4">
        <f>IF(A191&lt;5*$D$4,
             IF($B$4="Q=0 auf Qmax",
                       IF(($C$4*(1-EXP((-A191+$G$4)/$D$4)))+$F$4&lt;-0.02,-0.02,$C$4*(1-EXP((-A191+$G$4)/$D$4))+$F$4),
                                     IF(-B191+2*$C$4*(1-EXP((-A191+$G$4)/$D$4))+$F$4&lt;=-$C$4-0.02,-0.02-$C$4,-B191+2*$C$4*(1-EXP((-A191+$G$4)/$D$4))+$F$4)),
    B191-'Übersicht, Daten, Unterschrift'!$J$6/100)</f>
        <v>0.25869178552525429</v>
      </c>
      <c r="F191" s="17">
        <f t="shared" si="21"/>
        <v>350.13638434705967</v>
      </c>
      <c r="G191" s="19">
        <v>20.470414406730946</v>
      </c>
    </row>
    <row r="192" spans="1:7" x14ac:dyDescent="0.3">
      <c r="A192" s="14">
        <f t="shared" si="19"/>
        <v>16.799999999999969</v>
      </c>
      <c r="B192" s="4">
        <f t="shared" si="20"/>
        <v>0.33</v>
      </c>
      <c r="C192" s="14">
        <f t="shared" si="18"/>
        <v>0.31853736454823622</v>
      </c>
      <c r="D192" s="4">
        <f>IF(A192&lt;5*$D$4,
          IF($B$4="Q=0 auf Qmax",($C$4*(1-EXP(-A192/$D$4)))+$E$4,
                  IF($B$4="-Qmax auf +Qmax",(-B192+2*$C$4*(1-EXP(-A192/$D$4)))+$E$4,"falscher Wert")),
                      B192+'Übersicht, Daten, Unterschrift'!$J$6/100)</f>
        <v>0.36853736454823621</v>
      </c>
      <c r="E192" s="4">
        <f>IF(A192&lt;5*$D$4,
             IF($B$4="Q=0 auf Qmax",
                       IF(($C$4*(1-EXP((-A192+$G$4)/$D$4)))+$F$4&lt;-0.02,-0.02,$C$4*(1-EXP((-A192+$G$4)/$D$4))+$F$4),
                                     IF(-B192+2*$C$4*(1-EXP((-A192+$G$4)/$D$4))+$F$4&lt;=-$C$4-0.02,-0.02-$C$4,-B192+2*$C$4*(1-EXP((-A192+$G$4)/$D$4))+$F$4)),
    B192-'Übersicht, Daten, Unterschrift'!$J$6/100)</f>
        <v>0.25911371644131848</v>
      </c>
      <c r="F192" s="17">
        <f t="shared" si="21"/>
        <v>350.39110100305987</v>
      </c>
      <c r="G192" s="19">
        <v>20.470398157610607</v>
      </c>
    </row>
    <row r="193" spans="1:7" x14ac:dyDescent="0.3">
      <c r="A193" s="14">
        <f t="shared" si="19"/>
        <v>16.89999999999997</v>
      </c>
      <c r="B193" s="4">
        <f t="shared" si="20"/>
        <v>0.33</v>
      </c>
      <c r="C193" s="14">
        <f t="shared" si="18"/>
        <v>0.31876433993758213</v>
      </c>
      <c r="D193" s="4">
        <f>IF(A193&lt;5*$D$4,
          IF($B$4="Q=0 auf Qmax",($C$4*(1-EXP(-A193/$D$4)))+$E$4,
                  IF($B$4="-Qmax auf +Qmax",(-B193+2*$C$4*(1-EXP(-A193/$D$4)))+$E$4,"falscher Wert")),
                      B193+'Übersicht, Daten, Unterschrift'!$J$6/100)</f>
        <v>0.36876433993758212</v>
      </c>
      <c r="E193" s="4">
        <f>IF(A193&lt;5*$D$4,
             IF($B$4="Q=0 auf Qmax",
                       IF(($C$4*(1-EXP((-A193+$G$4)/$D$4)))+$F$4&lt;-0.02,-0.02,$C$4*(1-EXP((-A193+$G$4)/$D$4))+$F$4),
                                     IF(-B193+2*$C$4*(1-EXP((-A193+$G$4)/$D$4))+$F$4&lt;=-$C$4-0.02,-0.02-$C$4,-B193+2*$C$4*(1-EXP((-A193+$G$4)/$D$4))+$F$4)),
    B193-'Übersicht, Daten, Unterschrift'!$J$6/100)</f>
        <v>0.25952729256547163</v>
      </c>
      <c r="F193" s="17">
        <f t="shared" si="21"/>
        <v>350.64077393134033</v>
      </c>
      <c r="G193" s="19">
        <v>20.470382545627388</v>
      </c>
    </row>
    <row r="194" spans="1:7" x14ac:dyDescent="0.3">
      <c r="A194" s="14">
        <f t="shared" si="19"/>
        <v>16.999999999999972</v>
      </c>
      <c r="B194" s="4">
        <f t="shared" si="20"/>
        <v>0.33</v>
      </c>
      <c r="C194" s="14">
        <f t="shared" si="18"/>
        <v>0.31898682091309233</v>
      </c>
      <c r="D194" s="4">
        <f>IF(A194&lt;5*$D$4,
          IF($B$4="Q=0 auf Qmax",($C$4*(1-EXP(-A194/$D$4)))+$E$4,
                  IF($B$4="-Qmax auf +Qmax",(-B194+2*$C$4*(1-EXP(-A194/$D$4)))+$E$4,"falscher Wert")),
                      B194+'Übersicht, Daten, Unterschrift'!$J$6/100)</f>
        <v>0.36898682091309232</v>
      </c>
      <c r="E194" s="4">
        <f>IF(A194&lt;5*$D$4,
             IF($B$4="Q=0 auf Qmax",
                       IF(($C$4*(1-EXP((-A194+$G$4)/$D$4)))+$F$4&lt;-0.02,-0.02,$C$4*(1-EXP((-A194+$G$4)/$D$4))+$F$4),
                                     IF(-B194+2*$C$4*(1-EXP((-A194+$G$4)/$D$4))+$F$4&lt;=-$C$4-0.02,-0.02-$C$4,-B194+2*$C$4*(1-EXP((-A194+$G$4)/$D$4))+$F$4)),
    B194-'Übersicht, Daten, Unterschrift'!$J$6/100)</f>
        <v>0.25993267933367797</v>
      </c>
      <c r="F194" s="17">
        <f t="shared" si="21"/>
        <v>350.88550300440158</v>
      </c>
      <c r="G194" s="19">
        <v>20.470367545798791</v>
      </c>
    </row>
    <row r="195" spans="1:7" x14ac:dyDescent="0.3">
      <c r="A195" s="14">
        <f t="shared" si="19"/>
        <v>17.099999999999973</v>
      </c>
      <c r="B195" s="4">
        <f t="shared" si="20"/>
        <v>0.33</v>
      </c>
      <c r="C195" s="14">
        <f t="shared" si="18"/>
        <v>0.3192048964701234</v>
      </c>
      <c r="D195" s="4">
        <f>IF(A195&lt;5*$D$4,
          IF($B$4="Q=0 auf Qmax",($C$4*(1-EXP(-A195/$D$4)))+$E$4,
                  IF($B$4="-Qmax auf +Qmax",(-B195+2*$C$4*(1-EXP(-A195/$D$4)))+$E$4,"falscher Wert")),
                      B195+'Übersicht, Daten, Unterschrift'!$J$6/100)</f>
        <v>0.36920489647012339</v>
      </c>
      <c r="E195" s="4">
        <f>IF(A195&lt;5*$D$4,
             IF($B$4="Q=0 auf Qmax",
                       IF(($C$4*(1-EXP((-A195+$G$4)/$D$4)))+$F$4&lt;-0.02,-0.02,$C$4*(1-EXP((-A195+$G$4)/$D$4))+$F$4),
                                     IF(-B195+2*$C$4*(1-EXP((-A195+$G$4)/$D$4))+$F$4&lt;=-$C$4-0.02,-0.02-$C$4,-B195+2*$C$4*(1-EXP((-A195+$G$4)/$D$4))+$F$4)),
    B195-'Übersicht, Daten, Unterschrift'!$J$6/100)</f>
        <v>0.26033003890604994</v>
      </c>
      <c r="F195" s="17">
        <f t="shared" si="21"/>
        <v>351.12538611713575</v>
      </c>
      <c r="G195" s="19">
        <v>20.470353134121883</v>
      </c>
    </row>
    <row r="196" spans="1:7" x14ac:dyDescent="0.3">
      <c r="A196" s="14">
        <f t="shared" si="19"/>
        <v>17.199999999999974</v>
      </c>
      <c r="B196" s="4">
        <f t="shared" si="20"/>
        <v>0.33</v>
      </c>
      <c r="C196" s="14">
        <f t="shared" si="18"/>
        <v>0.3194186538418059</v>
      </c>
      <c r="D196" s="4">
        <f>IF(A196&lt;5*$D$4,
          IF($B$4="Q=0 auf Qmax",($C$4*(1-EXP(-A196/$D$4)))+$E$4,
                  IF($B$4="-Qmax auf +Qmax",(-B196+2*$C$4*(1-EXP(-A196/$D$4)))+$E$4,"falscher Wert")),
                      B196+'Übersicht, Daten, Unterschrift'!$J$6/100)</f>
        <v>0.36941865384180589</v>
      </c>
      <c r="E196" s="4">
        <f>IF(A196&lt;5*$D$4,
             IF($B$4="Q=0 auf Qmax",
                       IF(($C$4*(1-EXP((-A196+$G$4)/$D$4)))+$F$4&lt;-0.02,-0.02,$C$4*(1-EXP((-A196+$G$4)/$D$4))+$F$4),
                                     IF(-B196+2*$C$4*(1-EXP((-A196+$G$4)/$D$4))+$F$4&lt;=-$C$4-0.02,-0.02-$C$4,-B196+2*$C$4*(1-EXP((-A196+$G$4)/$D$4))+$F$4)),
    B196-'Übersicht, Daten, Unterschrift'!$J$6/100)</f>
        <v>0.26071953023171462</v>
      </c>
      <c r="F196" s="17">
        <f t="shared" si="21"/>
        <v>351.36051922598648</v>
      </c>
      <c r="G196" s="19">
        <v>20.470339287534909</v>
      </c>
    </row>
    <row r="197" spans="1:7" x14ac:dyDescent="0.3">
      <c r="A197" s="14">
        <f t="shared" si="19"/>
        <v>17.299999999999976</v>
      </c>
      <c r="B197" s="4">
        <f t="shared" si="20"/>
        <v>0.33</v>
      </c>
      <c r="C197" s="14">
        <f t="shared" si="18"/>
        <v>0.3196281785339386</v>
      </c>
      <c r="D197" s="4">
        <f>IF(A197&lt;5*$D$4,
          IF($B$4="Q=0 auf Qmax",($C$4*(1-EXP(-A197/$D$4)))+$E$4,
                  IF($B$4="-Qmax auf +Qmax",(-B197+2*$C$4*(1-EXP(-A197/$D$4)))+$E$4,"falscher Wert")),
                      B197+'Übersicht, Daten, Unterschrift'!$J$6/100)</f>
        <v>0.36962817853393859</v>
      </c>
      <c r="E197" s="4">
        <f>IF(A197&lt;5*$D$4,
             IF($B$4="Q=0 auf Qmax",
                       IF(($C$4*(1-EXP((-A197+$G$4)/$D$4)))+$F$4&lt;-0.02,-0.02,$C$4*(1-EXP((-A197+$G$4)/$D$4))+$F$4),
                                     IF(-B197+2*$C$4*(1-EXP((-A197+$G$4)/$D$4))+$F$4&lt;=-$C$4-0.02,-0.02-$C$4,-B197+2*$C$4*(1-EXP((-A197+$G$4)/$D$4))+$F$4)),
    B197-'Übersicht, Daten, Unterschrift'!$J$6/100)</f>
        <v>0.26110130911239571</v>
      </c>
      <c r="F197" s="17">
        <f t="shared" si="21"/>
        <v>351.59099638733244</v>
      </c>
      <c r="G197" s="19">
        <v>20.470325983880375</v>
      </c>
    </row>
    <row r="198" spans="1:7" x14ac:dyDescent="0.3">
      <c r="A198" s="14">
        <f t="shared" si="19"/>
        <v>17.399999999999977</v>
      </c>
      <c r="B198" s="4">
        <f t="shared" si="20"/>
        <v>0.33</v>
      </c>
      <c r="C198" s="14">
        <f t="shared" si="18"/>
        <v>0.31983355435919214</v>
      </c>
      <c r="D198" s="4">
        <f>IF(A198&lt;5*$D$4,
          IF($B$4="Q=0 auf Qmax",($C$4*(1-EXP(-A198/$D$4)))+$E$4,
                  IF($B$4="-Qmax auf +Qmax",(-B198+2*$C$4*(1-EXP(-A198/$D$4)))+$E$4,"falscher Wert")),
                      B198+'Übersicht, Daten, Unterschrift'!$J$6/100)</f>
        <v>0.36983355435919213</v>
      </c>
      <c r="E198" s="4">
        <f>IF(A198&lt;5*$D$4,
             IF($B$4="Q=0 auf Qmax",
                       IF(($C$4*(1-EXP((-A198+$G$4)/$D$4)))+$F$4&lt;-0.02,-0.02,$C$4*(1-EXP((-A198+$G$4)/$D$4))+$F$4),
                                     IF(-B198+2*$C$4*(1-EXP((-A198+$G$4)/$D$4))+$F$4&lt;=-$C$4-0.02,-0.02-$C$4,-B198+2*$C$4*(1-EXP((-A198+$G$4)/$D$4))+$F$4)),
    B198-'Übersicht, Daten, Unterschrift'!$J$6/100)</f>
        <v>0.2614755282647358</v>
      </c>
      <c r="F198" s="17">
        <f t="shared" si="21"/>
        <v>351.81690979511137</v>
      </c>
      <c r="G198" s="19">
        <v>20.470313201869597</v>
      </c>
    </row>
    <row r="199" spans="1:7" x14ac:dyDescent="0.3">
      <c r="A199" s="14">
        <f t="shared" si="19"/>
        <v>17.499999999999979</v>
      </c>
      <c r="B199" s="4">
        <f t="shared" si="20"/>
        <v>0.33</v>
      </c>
      <c r="C199" s="14">
        <f t="shared" si="18"/>
        <v>0.32003486347063487</v>
      </c>
      <c r="D199" s="4">
        <f>IF(A199&lt;5*$D$4,
          IF($B$4="Q=0 auf Qmax",($C$4*(1-EXP(-A199/$D$4)))+$E$4,
                  IF($B$4="-Qmax auf +Qmax",(-B199+2*$C$4*(1-EXP(-A199/$D$4)))+$E$4,"falscher Wert")),
                      B199+'Übersicht, Daten, Unterschrift'!$J$6/100)</f>
        <v>0.37003486347063486</v>
      </c>
      <c r="E199" s="4">
        <f>IF(A199&lt;5*$D$4,
             IF($B$4="Q=0 auf Qmax",
                       IF(($C$4*(1-EXP((-A199+$G$4)/$D$4)))+$F$4&lt;-0.02,-0.02,$C$4*(1-EXP((-A199+$G$4)/$D$4))+$F$4),
                                     IF(-B199+2*$C$4*(1-EXP((-A199+$G$4)/$D$4))+$F$4&lt;=-$C$4-0.02,-0.02-$C$4,-B199+2*$C$4*(1-EXP((-A199+$G$4)/$D$4))+$F$4)),
    B199-'Übersicht, Daten, Unterschrift'!$J$6/100)</f>
        <v>0.26184233738138557</v>
      </c>
      <c r="F199" s="17">
        <f t="shared" si="21"/>
        <v>352.03834981769836</v>
      </c>
      <c r="G199" s="19">
        <v>20.470300921048633</v>
      </c>
    </row>
    <row r="200" spans="1:7" x14ac:dyDescent="0.3">
      <c r="A200" s="14">
        <f t="shared" si="19"/>
        <v>17.59999999999998</v>
      </c>
      <c r="B200" s="4">
        <f t="shared" si="20"/>
        <v>0.33</v>
      </c>
      <c r="C200" s="14">
        <f t="shared" si="18"/>
        <v>0.32023218639459561</v>
      </c>
      <c r="D200" s="4">
        <f>IF(A200&lt;5*$D$4,
          IF($B$4="Q=0 auf Qmax",($C$4*(1-EXP(-A200/$D$4)))+$E$4,
                  IF($B$4="-Qmax auf +Qmax",(-B200+2*$C$4*(1-EXP(-A200/$D$4)))+$E$4,"falscher Wert")),
                      B200+'Übersicht, Daten, Unterschrift'!$J$6/100)</f>
        <v>0.3702321863945956</v>
      </c>
      <c r="E200" s="4">
        <f>IF(A200&lt;5*$D$4,
             IF($B$4="Q=0 auf Qmax",
                       IF(($C$4*(1-EXP((-A200+$G$4)/$D$4)))+$F$4&lt;-0.02,-0.02,$C$4*(1-EXP((-A200+$G$4)/$D$4))+$F$4),
                                     IF(-B200+2*$C$4*(1-EXP((-A200+$G$4)/$D$4))+$F$4&lt;=-$C$4-0.02,-0.02-$C$4,-B200+2*$C$4*(1-EXP((-A200+$G$4)/$D$4))+$F$4)),
    B200-'Übersicht, Daten, Unterschrift'!$J$6/100)</f>
        <v>0.2622018831908825</v>
      </c>
      <c r="F200" s="17">
        <f t="shared" si="21"/>
        <v>352.25540503405517</v>
      </c>
      <c r="G200" s="19">
        <v>20.470289121765546</v>
      </c>
    </row>
    <row r="201" spans="1:7" x14ac:dyDescent="0.3">
      <c r="A201" s="14">
        <f t="shared" si="19"/>
        <v>17.699999999999982</v>
      </c>
      <c r="B201" s="4">
        <f t="shared" si="20"/>
        <v>0.33</v>
      </c>
      <c r="C201" s="14">
        <f t="shared" si="18"/>
        <v>0.32042560206287496</v>
      </c>
      <c r="D201" s="4">
        <f>IF(A201&lt;5*$D$4,
          IF($B$4="Q=0 auf Qmax",($C$4*(1-EXP(-A201/$D$4)))+$E$4,
                  IF($B$4="-Qmax auf +Qmax",(-B201+2*$C$4*(1-EXP(-A201/$D$4)))+$E$4,"falscher Wert")),
                      B201+'Übersicht, Daten, Unterschrift'!$J$6/100)</f>
        <v>0.37042560206287495</v>
      </c>
      <c r="E201" s="4">
        <f>IF(A201&lt;5*$D$4,
             IF($B$4="Q=0 auf Qmax",
                       IF(($C$4*(1-EXP((-A201+$G$4)/$D$4)))+$F$4&lt;-0.02,-0.02,$C$4*(1-EXP((-A201+$G$4)/$D$4))+$F$4),
                                     IF(-B201+2*$C$4*(1-EXP((-A201+$G$4)/$D$4))+$F$4&lt;=-$C$4-0.02,-0.02-$C$4,-B201+2*$C$4*(1-EXP((-A201+$G$4)/$D$4))+$F$4)),
    B201-'Übersicht, Daten, Unterschrift'!$J$6/100)</f>
        <v>0.26255430951634434</v>
      </c>
      <c r="F201" s="17">
        <f t="shared" si="21"/>
        <v>352.46816226916246</v>
      </c>
      <c r="G201" s="19">
        <v>20.470277785138965</v>
      </c>
    </row>
    <row r="202" spans="1:7" x14ac:dyDescent="0.3">
      <c r="A202" s="14">
        <f t="shared" si="19"/>
        <v>17.799999999999983</v>
      </c>
      <c r="B202" s="4">
        <f t="shared" si="20"/>
        <v>0.33</v>
      </c>
      <c r="C202" s="14">
        <f t="shared" ref="C202:C265" si="22">F202/$H$4</f>
        <v>0.32061518784431908</v>
      </c>
      <c r="D202" s="4">
        <f>IF(A202&lt;5*$D$4,
          IF($B$4="Q=0 auf Qmax",($C$4*(1-EXP(-A202/$D$4)))+$E$4,
                  IF($B$4="-Qmax auf +Qmax",(-B202+2*$C$4*(1-EXP(-A202/$D$4)))+$E$4,"falscher Wert")),
                      B202+'Übersicht, Daten, Unterschrift'!$J$6/100)</f>
        <v>0.37061518784431907</v>
      </c>
      <c r="E202" s="4">
        <f>IF(A202&lt;5*$D$4,
             IF($B$4="Q=0 auf Qmax",
                       IF(($C$4*(1-EXP((-A202+$G$4)/$D$4)))+$F$4&lt;-0.02,-0.02,$C$4*(1-EXP((-A202+$G$4)/$D$4))+$F$4),
                                     IF(-B202+2*$C$4*(1-EXP((-A202+$G$4)/$D$4))+$F$4&lt;=-$C$4-0.02,-0.02-$C$4,-B202+2*$C$4*(1-EXP((-A202+$G$4)/$D$4))+$F$4)),
    B202-'Übersicht, Daten, Unterschrift'!$J$6/100)</f>
        <v>0.26289975733300042</v>
      </c>
      <c r="F202" s="17">
        <f t="shared" si="21"/>
        <v>352.67670662875099</v>
      </c>
      <c r="G202" s="19">
        <v>20.470266893027873</v>
      </c>
    </row>
    <row r="203" spans="1:7" x14ac:dyDescent="0.3">
      <c r="A203" s="14">
        <f t="shared" si="19"/>
        <v>17.899999999999984</v>
      </c>
      <c r="B203" s="4">
        <f t="shared" si="20"/>
        <v>0.33</v>
      </c>
      <c r="C203" s="14">
        <f t="shared" si="22"/>
        <v>0.32080101957576851</v>
      </c>
      <c r="D203" s="4">
        <f>IF(A203&lt;5*$D$4,
          IF($B$4="Q=0 auf Qmax",($C$4*(1-EXP(-A203/$D$4)))+$E$4,
                  IF($B$4="-Qmax auf +Qmax",(-B203+2*$C$4*(1-EXP(-A203/$D$4)))+$E$4,"falscher Wert")),
                      B203+'Übersicht, Daten, Unterschrift'!$J$6/100)</f>
        <v>0.3708010195757685</v>
      </c>
      <c r="E203" s="4">
        <f>IF(A203&lt;5*$D$4,
             IF($B$4="Q=0 auf Qmax",
                       IF(($C$4*(1-EXP((-A203+$G$4)/$D$4)))+$F$4&lt;-0.02,-0.02,$C$4*(1-EXP((-A203+$G$4)/$D$4))+$F$4),
                                     IF(-B203+2*$C$4*(1-EXP((-A203+$G$4)/$D$4))+$F$4&lt;=-$C$4-0.02,-0.02-$C$4,-B203+2*$C$4*(1-EXP((-A203+$G$4)/$D$4))+$F$4)),
    B203-'Übersicht, Daten, Unterschrift'!$J$6/100)</f>
        <v>0.26323836482458346</v>
      </c>
      <c r="F203" s="17">
        <f t="shared" si="21"/>
        <v>352.88112153334538</v>
      </c>
      <c r="G203" s="19">
        <v>20.470256428002564</v>
      </c>
    </row>
    <row r="204" spans="1:7" x14ac:dyDescent="0.3">
      <c r="A204" s="14">
        <f t="shared" si="19"/>
        <v>17.999999999999986</v>
      </c>
      <c r="B204" s="4">
        <f t="shared" si="20"/>
        <v>0.33</v>
      </c>
      <c r="C204" s="14">
        <f t="shared" si="22"/>
        <v>0.32098317159239342</v>
      </c>
      <c r="D204" s="4">
        <f>IF(A204&lt;5*$D$4,
          IF($B$4="Q=0 auf Qmax",($C$4*(1-EXP(-A204/$D$4)))+$E$4,
                  IF($B$4="-Qmax auf +Qmax",(-B204+2*$C$4*(1-EXP(-A204/$D$4)))+$E$4,"falscher Wert")),
                      B204+'Übersicht, Daten, Unterschrift'!$J$6/100)</f>
        <v>0.37098317159239341</v>
      </c>
      <c r="E204" s="4">
        <f>IF(A204&lt;5*$D$4,
             IF($B$4="Q=0 auf Qmax",
                       IF(($C$4*(1-EXP((-A204+$G$4)/$D$4)))+$F$4&lt;-0.02,-0.02,$C$4*(1-EXP((-A204+$G$4)/$D$4))+$F$4),
                                     IF(-B204+2*$C$4*(1-EXP((-A204+$G$4)/$D$4))+$F$4&lt;=-$C$4-0.02,-0.02-$C$4,-B204+2*$C$4*(1-EXP((-A204+$G$4)/$D$4))+$F$4)),
    B204-'Übersicht, Daten, Unterschrift'!$J$6/100)</f>
        <v>0.2635702674386049</v>
      </c>
      <c r="F204" s="17">
        <f t="shared" si="21"/>
        <v>353.08148875163278</v>
      </c>
      <c r="G204" s="19">
        <v>20.470246373316765</v>
      </c>
    </row>
    <row r="205" spans="1:7" x14ac:dyDescent="0.3">
      <c r="A205" s="14">
        <f t="shared" si="19"/>
        <v>18.099999999999987</v>
      </c>
      <c r="B205" s="4">
        <f t="shared" si="20"/>
        <v>0.33</v>
      </c>
      <c r="C205" s="14">
        <f t="shared" si="22"/>
        <v>0.32116171675742938</v>
      </c>
      <c r="D205" s="4">
        <f>IF(A205&lt;5*$D$4,
          IF($B$4="Q=0 auf Qmax",($C$4*(1-EXP(-A205/$D$4)))+$E$4,
                  IF($B$4="-Qmax auf +Qmax",(-B205+2*$C$4*(1-EXP(-A205/$D$4)))+$E$4,"falscher Wert")),
                      B205+'Übersicht, Daten, Unterschrift'!$J$6/100)</f>
        <v>0.37116171675742937</v>
      </c>
      <c r="E205" s="4">
        <f>IF(A205&lt;5*$D$4,
             IF($B$4="Q=0 auf Qmax",
                       IF(($C$4*(1-EXP((-A205+$G$4)/$D$4)))+$F$4&lt;-0.02,-0.02,$C$4*(1-EXP((-A205+$G$4)/$D$4))+$F$4),
                                     IF(-B205+2*$C$4*(1-EXP((-A205+$G$4)/$D$4))+$F$4&lt;=-$C$4-0.02,-0.02-$C$4,-B205+2*$C$4*(1-EXP((-A205+$G$4)/$D$4))+$F$4)),
    B205-'Übersicht, Daten, Unterschrift'!$J$6/100)</f>
        <v>0.26389559794053569</v>
      </c>
      <c r="F205" s="17">
        <f t="shared" si="21"/>
        <v>353.27788843317234</v>
      </c>
      <c r="G205" s="19">
        <v>20.470236712880837</v>
      </c>
    </row>
    <row r="206" spans="1:7" x14ac:dyDescent="0.3">
      <c r="A206" s="14">
        <f t="shared" si="19"/>
        <v>18.199999999999989</v>
      </c>
      <c r="B206" s="4">
        <f t="shared" si="20"/>
        <v>0.33</v>
      </c>
      <c r="C206" s="14">
        <f t="shared" si="22"/>
        <v>0.321336726491323</v>
      </c>
      <c r="D206" s="4">
        <f>IF(A206&lt;5*$D$4,
          IF($B$4="Q=0 auf Qmax",($C$4*(1-EXP(-A206/$D$4)))+$E$4,
                  IF($B$4="-Qmax auf +Qmax",(-B206+2*$C$4*(1-EXP(-A206/$D$4)))+$E$4,"falscher Wert")),
                      B206+'Übersicht, Daten, Unterschrift'!$J$6/100)</f>
        <v>0.37133672649132299</v>
      </c>
      <c r="E206" s="4">
        <f>IF(A206&lt;5*$D$4,
             IF($B$4="Q=0 auf Qmax",
                       IF(($C$4*(1-EXP((-A206+$G$4)/$D$4)))+$F$4&lt;-0.02,-0.02,$C$4*(1-EXP((-A206+$G$4)/$D$4))+$F$4),
                                     IF(-B206+2*$C$4*(1-EXP((-A206+$G$4)/$D$4))+$F$4&lt;=-$C$4-0.02,-0.02-$C$4,-B206+2*$C$4*(1-EXP((-A206+$G$4)/$D$4))+$F$4)),
    B206-'Übersicht, Daten, Unterschrift'!$J$6/100)</f>
        <v>0.26421448646691453</v>
      </c>
      <c r="F206" s="17">
        <f t="shared" si="21"/>
        <v>353.4703991404553</v>
      </c>
      <c r="G206" s="19">
        <v>20.470227431236019</v>
      </c>
    </row>
    <row r="207" spans="1:7" x14ac:dyDescent="0.3">
      <c r="A207" s="14">
        <f t="shared" si="19"/>
        <v>18.29999999999999</v>
      </c>
      <c r="B207" s="4">
        <f t="shared" si="20"/>
        <v>0.33</v>
      </c>
      <c r="C207" s="14">
        <f t="shared" si="22"/>
        <v>0.3215082708003012</v>
      </c>
      <c r="D207" s="4">
        <f>IF(A207&lt;5*$D$4,
          IF($B$4="Q=0 auf Qmax",($C$4*(1-EXP(-A207/$D$4)))+$E$4,
                  IF($B$4="-Qmax auf +Qmax",(-B207+2*$C$4*(1-EXP(-A207/$D$4)))+$E$4,"falscher Wert")),
                      B207+'Übersicht, Daten, Unterschrift'!$J$6/100)</f>
        <v>0.37150827080030119</v>
      </c>
      <c r="E207" s="4">
        <f>IF(A207&lt;5*$D$4,
             IF($B$4="Q=0 auf Qmax",
                       IF(($C$4*(1-EXP((-A207+$G$4)/$D$4)))+$F$4&lt;-0.02,-0.02,$C$4*(1-EXP((-A207+$G$4)/$D$4))+$F$4),
                                     IF(-B207+2*$C$4*(1-EXP((-A207+$G$4)/$D$4))+$F$4&lt;=-$C$4-0.02,-0.02-$C$4,-B207+2*$C$4*(1-EXP((-A207+$G$4)/$D$4))+$F$4)),
    B207-'Übersicht, Daten, Unterschrift'!$J$6/100)</f>
        <v>0.26452706057740377</v>
      </c>
      <c r="F207" s="17">
        <f t="shared" si="21"/>
        <v>353.65909788033133</v>
      </c>
      <c r="G207" s="19">
        <v>20.470218513529701</v>
      </c>
    </row>
    <row r="208" spans="1:7" x14ac:dyDescent="0.3">
      <c r="A208" s="14">
        <f t="shared" si="19"/>
        <v>18.399999999999991</v>
      </c>
      <c r="B208" s="4">
        <f t="shared" si="20"/>
        <v>0.33</v>
      </c>
      <c r="C208" s="14">
        <f t="shared" si="22"/>
        <v>0.32167641830437499</v>
      </c>
      <c r="D208" s="4">
        <f>IF(A208&lt;5*$D$4,
          IF($B$4="Q=0 auf Qmax",($C$4*(1-EXP(-A208/$D$4)))+$E$4,
                  IF($B$4="-Qmax auf +Qmax",(-B208+2*$C$4*(1-EXP(-A208/$D$4)))+$E$4,"falscher Wert")),
                      B208+'Übersicht, Daten, Unterschrift'!$J$6/100)</f>
        <v>0.37167641830437498</v>
      </c>
      <c r="E208" s="4">
        <f>IF(A208&lt;5*$D$4,
             IF($B$4="Q=0 auf Qmax",
                       IF(($C$4*(1-EXP((-A208+$G$4)/$D$4)))+$F$4&lt;-0.02,-0.02,$C$4*(1-EXP((-A208+$G$4)/$D$4))+$F$4),
                                     IF(-B208+2*$C$4*(1-EXP((-A208+$G$4)/$D$4))+$F$4&lt;=-$C$4-0.02,-0.02-$C$4,-B208+2*$C$4*(1-EXP((-A208+$G$4)/$D$4))+$F$4)),
    B208-'Übersicht, Daten, Unterschrift'!$J$6/100)</f>
        <v>0.26483344530581537</v>
      </c>
      <c r="F208" s="17">
        <f t="shared" si="21"/>
        <v>353.84406013481248</v>
      </c>
      <c r="G208" s="19">
        <v>20.47020994549165</v>
      </c>
    </row>
    <row r="209" spans="1:7" x14ac:dyDescent="0.3">
      <c r="A209" s="14">
        <f t="shared" ref="A209:A272" si="23">A208+$A$4</f>
        <v>18.499999999999993</v>
      </c>
      <c r="B209" s="4">
        <f t="shared" si="20"/>
        <v>0.33</v>
      </c>
      <c r="C209" s="14">
        <f t="shared" si="22"/>
        <v>0.321841236264788</v>
      </c>
      <c r="D209" s="4">
        <f>IF(A209&lt;5*$D$4,
          IF($B$4="Q=0 auf Qmax",($C$4*(1-EXP(-A209/$D$4)))+$E$4,
                  IF($B$4="-Qmax auf +Qmax",(-B209+2*$C$4*(1-EXP(-A209/$D$4)))+$E$4,"falscher Wert")),
                      B209+'Übersicht, Daten, Unterschrift'!$J$6/100)</f>
        <v>0.37184123626478799</v>
      </c>
      <c r="E209" s="4">
        <f>IF(A209&lt;5*$D$4,
             IF($B$4="Q=0 auf Qmax",
                       IF(($C$4*(1-EXP((-A209+$G$4)/$D$4)))+$F$4&lt;-0.02,-0.02,$C$4*(1-EXP((-A209+$G$4)/$D$4))+$F$4),
                                     IF(-B209+2*$C$4*(1-EXP((-A209+$G$4)/$D$4))+$F$4&lt;=-$C$4-0.02,-0.02-$C$4,-B209+2*$C$4*(1-EXP((-A209+$G$4)/$D$4))+$F$4)),
    B209-'Übersicht, Daten, Unterschrift'!$J$6/100)</f>
        <v>0.26513376321012594</v>
      </c>
      <c r="F209" s="17">
        <f t="shared" si="21"/>
        <v>354.02535989126682</v>
      </c>
      <c r="G209" s="19">
        <v>20.470201713411175</v>
      </c>
    </row>
    <row r="210" spans="1:7" x14ac:dyDescent="0.3">
      <c r="A210" s="14">
        <f t="shared" si="23"/>
        <v>18.599999999999994</v>
      </c>
      <c r="B210" s="4">
        <f t="shared" si="20"/>
        <v>0.33</v>
      </c>
      <c r="C210" s="14">
        <f t="shared" si="22"/>
        <v>0.32200279061092196</v>
      </c>
      <c r="D210" s="4">
        <f>IF(A210&lt;5*$D$4,
          IF($B$4="Q=0 auf Qmax",($C$4*(1-EXP(-A210/$D$4)))+$E$4,
                  IF($B$4="-Qmax auf +Qmax",(-B210+2*$C$4*(1-EXP(-A210/$D$4)))+$E$4,"falscher Wert")),
                      B210+'Übersicht, Daten, Unterschrift'!$J$6/100)</f>
        <v>0.37200279061092195</v>
      </c>
      <c r="E210" s="4">
        <f>IF(A210&lt;5*$D$4,
             IF($B$4="Q=0 auf Qmax",
                       IF(($C$4*(1-EXP((-A210+$G$4)/$D$4)))+$F$4&lt;-0.02,-0.02,$C$4*(1-EXP((-A210+$G$4)/$D$4))+$F$4),
                                     IF(-B210+2*$C$4*(1-EXP((-A210+$G$4)/$D$4))+$F$4&lt;=-$C$4-0.02,-0.02-$C$4,-B210+2*$C$4*(1-EXP((-A210+$G$4)/$D$4))+$F$4)),
    B210-'Übersicht, Daten, Unterschrift'!$J$6/100)</f>
        <v>0.26542813442150137</v>
      </c>
      <c r="F210" s="17">
        <f t="shared" si="21"/>
        <v>354.20306967201418</v>
      </c>
      <c r="G210" s="19">
        <v>20.470193804115191</v>
      </c>
    </row>
    <row r="211" spans="1:7" x14ac:dyDescent="0.3">
      <c r="A211" s="14">
        <f t="shared" si="23"/>
        <v>18.699999999999996</v>
      </c>
      <c r="B211" s="4">
        <f t="shared" si="20"/>
        <v>0.33</v>
      </c>
      <c r="C211" s="14">
        <f t="shared" si="22"/>
        <v>0.32216114596666939</v>
      </c>
      <c r="D211" s="4">
        <f>IF(A211&lt;5*$D$4,
          IF($B$4="Q=0 auf Qmax",($C$4*(1-EXP(-A211/$D$4)))+$E$4,
                  IF($B$4="-Qmax auf +Qmax",(-B211+2*$C$4*(1-EXP(-A211/$D$4)))+$E$4,"falscher Wert")),
                      B211+'Übersicht, Daten, Unterschrift'!$J$6/100)</f>
        <v>0.37216114596666938</v>
      </c>
      <c r="E211" s="4">
        <f>IF(A211&lt;5*$D$4,
             IF($B$4="Q=0 auf Qmax",
                       IF(($C$4*(1-EXP((-A211+$G$4)/$D$4)))+$F$4&lt;-0.02,-0.02,$C$4*(1-EXP((-A211+$G$4)/$D$4))+$F$4),
                                     IF(-B211+2*$C$4*(1-EXP((-A211+$G$4)/$D$4))+$F$4&lt;=-$C$4-0.02,-0.02-$C$4,-B211+2*$C$4*(1-EXP((-A211+$G$4)/$D$4))+$F$4)),
    B211-'Übersicht, Daten, Unterschrift'!$J$6/100)</f>
        <v>0.26571667669235127</v>
      </c>
      <c r="F211" s="17">
        <f t="shared" si="21"/>
        <v>354.37726056333634</v>
      </c>
      <c r="G211" s="19">
        <v>20.47018620494714</v>
      </c>
    </row>
    <row r="212" spans="1:7" x14ac:dyDescent="0.3">
      <c r="A212" s="14">
        <f t="shared" si="23"/>
        <v>18.799999999999997</v>
      </c>
      <c r="B212" s="4">
        <f t="shared" si="20"/>
        <v>0.33</v>
      </c>
      <c r="C212" s="14">
        <f t="shared" si="22"/>
        <v>0.32231636567628402</v>
      </c>
      <c r="D212" s="4">
        <f>IF(A212&lt;5*$D$4,
          IF($B$4="Q=0 auf Qmax",($C$4*(1-EXP(-A212/$D$4)))+$E$4,
                  IF($B$4="-Qmax auf +Qmax",(-B212+2*$C$4*(1-EXP(-A212/$D$4)))+$E$4,"falscher Wert")),
                      B212+'Übersicht, Daten, Unterschrift'!$J$6/100)</f>
        <v>0.37231636567628401</v>
      </c>
      <c r="E212" s="4">
        <f>IF(A212&lt;5*$D$4,
             IF($B$4="Q=0 auf Qmax",
                       IF(($C$4*(1-EXP((-A212+$G$4)/$D$4)))+$F$4&lt;-0.02,-0.02,$C$4*(1-EXP((-A212+$G$4)/$D$4))+$F$4),
                                     IF(-B212+2*$C$4*(1-EXP((-A212+$G$4)/$D$4))+$F$4&lt;=-$C$4-0.02,-0.02-$C$4,-B212+2*$C$4*(1-EXP((-A212+$G$4)/$D$4))+$F$4)),
    B212-'Übersicht, Daten, Unterschrift'!$J$6/100)</f>
        <v>0.26599950544343126</v>
      </c>
      <c r="F212" s="17">
        <f t="shared" si="21"/>
        <v>354.54800224391244</v>
      </c>
      <c r="G212" s="19">
        <v>20.470178903746731</v>
      </c>
    </row>
    <row r="213" spans="1:7" x14ac:dyDescent="0.3">
      <c r="A213" s="14">
        <f t="shared" si="23"/>
        <v>18.899999999999999</v>
      </c>
      <c r="B213" s="4">
        <f t="shared" si="20"/>
        <v>0.33</v>
      </c>
      <c r="C213" s="14">
        <f t="shared" si="22"/>
        <v>0.32246851182971936</v>
      </c>
      <c r="D213" s="4">
        <f>IF(A213&lt;5*$D$4,
          IF($B$4="Q=0 auf Qmax",($C$4*(1-EXP(-A213/$D$4)))+$E$4,
                  IF($B$4="-Qmax auf +Qmax",(-B213+2*$C$4*(1-EXP(-A213/$D$4)))+$E$4,"falscher Wert")),
                      B213+'Übersicht, Daten, Unterschrift'!$J$6/100)</f>
        <v>0.37246851182971935</v>
      </c>
      <c r="E213" s="4">
        <f>IF(A213&lt;5*$D$4,
             IF($B$4="Q=0 auf Qmax",
                       IF(($C$4*(1-EXP((-A213+$G$4)/$D$4)))+$F$4&lt;-0.02,-0.02,$C$4*(1-EXP((-A213+$G$4)/$D$4))+$F$4),
                                     IF(-B213+2*$C$4*(1-EXP((-A213+$G$4)/$D$4))+$F$4&lt;=-$C$4-0.02,-0.02-$C$4,-B213+2*$C$4*(1-EXP((-A213+$G$4)/$D$4))+$F$4)),
    B213-'Übersicht, Daten, Unterschrift'!$J$6/100)</f>
        <v>0.26627673381001288</v>
      </c>
      <c r="F213" s="17">
        <f t="shared" si="21"/>
        <v>354.71536301269128</v>
      </c>
      <c r="G213" s="19">
        <v>20.470171888830482</v>
      </c>
    </row>
    <row r="214" spans="1:7" x14ac:dyDescent="0.3">
      <c r="A214" s="14">
        <f t="shared" si="23"/>
        <v>19</v>
      </c>
      <c r="B214" s="4">
        <f t="shared" si="20"/>
        <v>0.33</v>
      </c>
      <c r="C214" s="14">
        <f t="shared" si="22"/>
        <v>0.32261764528746534</v>
      </c>
      <c r="D214" s="4">
        <f>IF(A214&lt;5*$D$4,
          IF($B$4="Q=0 auf Qmax",($C$4*(1-EXP(-A214/$D$4)))+$E$4,
                  IF($B$4="-Qmax auf +Qmax",(-B214+2*$C$4*(1-EXP(-A214/$D$4)))+$E$4,"falscher Wert")),
                      B214+'Übersicht, Daten, Unterschrift'!$J$6/100)</f>
        <v>0.37261764528746533</v>
      </c>
      <c r="E214" s="4">
        <f>IF(A214&lt;5*$D$4,
             IF($B$4="Q=0 auf Qmax",
                       IF(($C$4*(1-EXP((-A214+$G$4)/$D$4)))+$F$4&lt;-0.02,-0.02,$C$4*(1-EXP((-A214+$G$4)/$D$4))+$F$4),
                                     IF(-B214+2*$C$4*(1-EXP((-A214+$G$4)/$D$4))+$F$4&lt;=-$C$4-0.02,-0.02-$C$4,-B214+2*$C$4*(1-EXP((-A214+$G$4)/$D$4))+$F$4)),
    B214-'Übersicht, Daten, Unterschrift'!$J$6/100)</f>
        <v>0.26654847268713922</v>
      </c>
      <c r="F214" s="17">
        <f t="shared" si="21"/>
        <v>354.87940981621188</v>
      </c>
      <c r="G214" s="19">
        <v>20.470165148973035</v>
      </c>
    </row>
    <row r="215" spans="1:7" x14ac:dyDescent="0.3">
      <c r="A215" s="14">
        <f t="shared" si="23"/>
        <v>19.100000000000001</v>
      </c>
      <c r="B215" s="4">
        <f t="shared" si="20"/>
        <v>0.33</v>
      </c>
      <c r="C215" s="14">
        <f t="shared" si="22"/>
        <v>0.3227638257048937</v>
      </c>
      <c r="D215" s="4">
        <f>IF(A215&lt;5*$D$4,
          IF($B$4="Q=0 auf Qmax",($C$4*(1-EXP(-A215/$D$4)))+$E$4,
                  IF($B$4="-Qmax auf +Qmax",(-B215+2*$C$4*(1-EXP(-A215/$D$4)))+$E$4,"falscher Wert")),
                      B215+'Übersicht, Daten, Unterschrift'!$J$6/100)</f>
        <v>0.37276382570489369</v>
      </c>
      <c r="E215" s="4">
        <f>IF(A215&lt;5*$D$4,
             IF($B$4="Q=0 auf Qmax",
                       IF(($C$4*(1-EXP((-A215+$G$4)/$D$4)))+$F$4&lt;-0.02,-0.02,$C$4*(1-EXP((-A215+$G$4)/$D$4))+$F$4),
                                     IF(-B215+2*$C$4*(1-EXP((-A215+$G$4)/$D$4))+$F$4&lt;=-$C$4-0.02,-0.02-$C$4,-B215+2*$C$4*(1-EXP((-A215+$G$4)/$D$4))+$F$4)),
    B215-'Übersicht, Daten, Unterschrift'!$J$6/100)</f>
        <v>0.26681483077398421</v>
      </c>
      <c r="F215" s="17">
        <f t="shared" si="21"/>
        <v>355.04020827538307</v>
      </c>
      <c r="G215" s="19">
        <v>20.470158673389179</v>
      </c>
    </row>
    <row r="216" spans="1:7" x14ac:dyDescent="0.3">
      <c r="A216" s="14">
        <f t="shared" si="23"/>
        <v>19.200000000000003</v>
      </c>
      <c r="B216" s="4">
        <f t="shared" ref="B216:B279" si="24">$C$4</f>
        <v>0.33</v>
      </c>
      <c r="C216" s="14">
        <f t="shared" si="22"/>
        <v>0.32290711155612034</v>
      </c>
      <c r="D216" s="4">
        <f>IF(A216&lt;5*$D$4,
          IF($B$4="Q=0 auf Qmax",($C$4*(1-EXP(-A216/$D$4)))+$E$4,
                  IF($B$4="-Qmax auf +Qmax",(-B216+2*$C$4*(1-EXP(-A216/$D$4)))+$E$4,"falscher Wert")),
                      B216+'Übersicht, Daten, Unterschrift'!$J$6/100)</f>
        <v>0.37290711155612033</v>
      </c>
      <c r="E216" s="4">
        <f>IF(A216&lt;5*$D$4,
             IF($B$4="Q=0 auf Qmax",
                       IF(($C$4*(1-EXP((-A216+$G$4)/$D$4)))+$F$4&lt;-0.02,-0.02,$C$4*(1-EXP((-A216+$G$4)/$D$4))+$F$4),
                                     IF(-B216+2*$C$4*(1-EXP((-A216+$G$4)/$D$4))+$F$4&lt;=-$C$4-0.02,-0.02-$C$4,-B216+2*$C$4*(1-EXP((-A216+$G$4)/$D$4))+$F$4)),
    B216-'Übersicht, Daten, Unterschrift'!$J$6/100)</f>
        <v>0.26707591461733432</v>
      </c>
      <c r="F216" s="17">
        <f t="shared" si="21"/>
        <v>355.19782271173239</v>
      </c>
      <c r="G216" s="19">
        <v>20.470152451716597</v>
      </c>
    </row>
    <row r="217" spans="1:7" x14ac:dyDescent="0.3">
      <c r="A217" s="14">
        <f t="shared" si="23"/>
        <v>19.300000000000004</v>
      </c>
      <c r="B217" s="4">
        <f t="shared" si="24"/>
        <v>0.33</v>
      </c>
      <c r="C217" s="14">
        <f t="shared" si="22"/>
        <v>0.32304756015739633</v>
      </c>
      <c r="D217" s="4">
        <f>IF(A217&lt;5*$D$4,
          IF($B$4="Q=0 auf Qmax",($C$4*(1-EXP(-A217/$D$4)))+$E$4,
                  IF($B$4="-Qmax auf +Qmax",(-B217+2*$C$4*(1-EXP(-A217/$D$4)))+$E$4,"falscher Wert")),
                      B217+'Übersicht, Daten, Unterschrift'!$J$6/100)</f>
        <v>0.37304756015739632</v>
      </c>
      <c r="E217" s="4">
        <f>IF(A217&lt;5*$D$4,
             IF($B$4="Q=0 auf Qmax",
                       IF(($C$4*(1-EXP((-A217+$G$4)/$D$4)))+$F$4&lt;-0.02,-0.02,$C$4*(1-EXP((-A217+$G$4)/$D$4))+$F$4),
                                     IF(-B217+2*$C$4*(1-EXP((-A217+$G$4)/$D$4))+$F$4&lt;=-$C$4-0.02,-0.02-$C$4,-B217+2*$C$4*(1-EXP((-A217+$G$4)/$D$4))+$F$4)),
    B217-'Übersicht, Daten, Unterschrift'!$J$6/100)</f>
        <v>0.26733182865420785</v>
      </c>
      <c r="F217" s="17">
        <f t="shared" si="21"/>
        <v>355.35231617313599</v>
      </c>
      <c r="G217" s="19">
        <v>20.470146473999289</v>
      </c>
    </row>
    <row r="218" spans="1:7" x14ac:dyDescent="0.3">
      <c r="A218" s="14">
        <f t="shared" si="23"/>
        <v>19.400000000000006</v>
      </c>
      <c r="B218" s="4">
        <f t="shared" si="24"/>
        <v>0.33</v>
      </c>
      <c r="C218" s="14">
        <f t="shared" si="22"/>
        <v>0.32318522769003488</v>
      </c>
      <c r="D218" s="4">
        <f>IF(A218&lt;5*$D$4,
          IF($B$4="Q=0 auf Qmax",($C$4*(1-EXP(-A218/$D$4)))+$E$4,
                  IF($B$4="-Qmax auf +Qmax",(-B218+2*$C$4*(1-EXP(-A218/$D$4)))+$E$4,"falscher Wert")),
                      B218+'Übersicht, Daten, Unterschrift'!$J$6/100)</f>
        <v>0.37318522769003487</v>
      </c>
      <c r="E218" s="4">
        <f>IF(A218&lt;5*$D$4,
             IF($B$4="Q=0 auf Qmax",
                       IF(($C$4*(1-EXP((-A218+$G$4)/$D$4)))+$F$4&lt;-0.02,-0.02,$C$4*(1-EXP((-A218+$G$4)/$D$4))+$F$4),
                                     IF(-B218+2*$C$4*(1-EXP((-A218+$G$4)/$D$4))+$F$4&lt;=-$C$4-0.02,-0.02-$C$4,-B218+2*$C$4*(1-EXP((-A218+$G$4)/$D$4))+$F$4)),
    B218-'Übersicht, Daten, Unterschrift'!$J$6/100)</f>
        <v>0.26758267525363189</v>
      </c>
      <c r="F218" s="17">
        <f t="shared" ref="F218:F281" si="25">IF($B$4="Q=0 auf Qmax",$C$4*(1-EXP(-A218/$D$4)),
                  IF($B$4="-Qmax auf +Qmax",(-B218+2*$C$4*(1-EXP(-A218/$D$4))),
    "falscher Wert"))*$H$4</f>
        <v>355.50375045903837</v>
      </c>
      <c r="G218" s="19">
        <v>20.470140730671627</v>
      </c>
    </row>
    <row r="219" spans="1:7" x14ac:dyDescent="0.3">
      <c r="A219" s="14">
        <f t="shared" si="23"/>
        <v>19.500000000000007</v>
      </c>
      <c r="B219" s="4">
        <f t="shared" si="24"/>
        <v>0.33</v>
      </c>
      <c r="C219" s="14">
        <f t="shared" si="22"/>
        <v>0.32332016922288459</v>
      </c>
      <c r="D219" s="4">
        <f>IF(A219&lt;5*$D$4,
          IF($B$4="Q=0 auf Qmax",($C$4*(1-EXP(-A219/$D$4)))+$E$4,
                  IF($B$4="-Qmax auf +Qmax",(-B219+2*$C$4*(1-EXP(-A219/$D$4)))+$E$4,"falscher Wert")),
                      B219+'Übersicht, Daten, Unterschrift'!$J$6/100)</f>
        <v>0.37332016922288458</v>
      </c>
      <c r="E219" s="4">
        <f>IF(A219&lt;5*$D$4,
             IF($B$4="Q=0 auf Qmax",
                       IF(($C$4*(1-EXP((-A219+$G$4)/$D$4)))+$F$4&lt;-0.02,-0.02,$C$4*(1-EXP((-A219+$G$4)/$D$4))+$F$4),
                                     IF(-B219+2*$C$4*(1-EXP((-A219+$G$4)/$D$4))+$F$4&lt;=-$C$4-0.02,-0.02-$C$4,-B219+2*$C$4*(1-EXP((-A219+$G$4)/$D$4))+$F$4)),
    B219-'Übersicht, Daten, Unterschrift'!$J$6/100)</f>
        <v>0.26782855475759082</v>
      </c>
      <c r="F219" s="17">
        <f t="shared" si="25"/>
        <v>355.65218614517306</v>
      </c>
      <c r="G219" s="19">
        <v>20.470135212543063</v>
      </c>
    </row>
    <row r="220" spans="1:7" x14ac:dyDescent="0.3">
      <c r="A220" s="14">
        <f t="shared" si="23"/>
        <v>19.600000000000009</v>
      </c>
      <c r="B220" s="4">
        <f t="shared" si="24"/>
        <v>0.33</v>
      </c>
      <c r="C220" s="14">
        <f t="shared" si="22"/>
        <v>0.32345243873435786</v>
      </c>
      <c r="D220" s="4">
        <f>IF(A220&lt;5*$D$4,
          IF($B$4="Q=0 auf Qmax",($C$4*(1-EXP(-A220/$D$4)))+$E$4,
                  IF($B$4="-Qmax auf +Qmax",(-B220+2*$C$4*(1-EXP(-A220/$D$4)))+$E$4,"falscher Wert")),
                      B220+'Übersicht, Daten, Unterschrift'!$J$6/100)</f>
        <v>0.37345243873435785</v>
      </c>
      <c r="E220" s="4">
        <f>IF(A220&lt;5*$D$4,
             IF($B$4="Q=0 auf Qmax",
                       IF(($C$4*(1-EXP((-A220+$G$4)/$D$4)))+$F$4&lt;-0.02,-0.02,$C$4*(1-EXP((-A220+$G$4)/$D$4))+$F$4),
                                     IF(-B220+2*$C$4*(1-EXP((-A220+$G$4)/$D$4))+$F$4&lt;=-$C$4-0.02,-0.02-$C$4,-B220+2*$C$4*(1-EXP((-A220+$G$4)/$D$4))+$F$4)),
    B220-'Übersicht, Daten, Unterschrift'!$J$6/100)</f>
        <v>0.26806956552116473</v>
      </c>
      <c r="F220" s="17">
        <f t="shared" si="25"/>
        <v>355.79768260779366</v>
      </c>
      <c r="G220" s="19">
        <v>20.470129910783417</v>
      </c>
    </row>
    <row r="221" spans="1:7" x14ac:dyDescent="0.3">
      <c r="A221" s="14">
        <f t="shared" si="23"/>
        <v>19.70000000000001</v>
      </c>
      <c r="B221" s="4">
        <f t="shared" si="24"/>
        <v>0.33</v>
      </c>
      <c r="C221" s="14">
        <f t="shared" si="22"/>
        <v>0.32358208913402287</v>
      </c>
      <c r="D221" s="4">
        <f>IF(A221&lt;5*$D$4,
          IF($B$4="Q=0 auf Qmax",($C$4*(1-EXP(-A221/$D$4)))+$E$4,
                  IF($B$4="-Qmax auf +Qmax",(-B221+2*$C$4*(1-EXP(-A221/$D$4)))+$E$4,"falscher Wert")),
                      B221+'Übersicht, Daten, Unterschrift'!$J$6/100)</f>
        <v>0.37358208913402285</v>
      </c>
      <c r="E221" s="4">
        <f>IF(A221&lt;5*$D$4,
             IF($B$4="Q=0 auf Qmax",
                       IF(($C$4*(1-EXP((-A221+$G$4)/$D$4)))+$F$4&lt;-0.02,-0.02,$C$4*(1-EXP((-A221+$G$4)/$D$4))+$F$4),
                                     IF(-B221+2*$C$4*(1-EXP((-A221+$G$4)/$D$4))+$F$4&lt;=-$C$4-0.02,-0.02-$C$4,-B221+2*$C$4*(1-EXP((-A221+$G$4)/$D$4))+$F$4)),
    B221-'Übersicht, Daten, Unterschrift'!$J$6/100)</f>
        <v>0.26830580395187248</v>
      </c>
      <c r="F221" s="17">
        <f t="shared" si="25"/>
        <v>355.94029804742513</v>
      </c>
      <c r="G221" s="19">
        <v>20.47012481690874</v>
      </c>
    </row>
    <row r="222" spans="1:7" x14ac:dyDescent="0.3">
      <c r="A222" s="14">
        <f t="shared" si="23"/>
        <v>19.800000000000011</v>
      </c>
      <c r="B222" s="4">
        <f t="shared" si="24"/>
        <v>0.33</v>
      </c>
      <c r="C222" s="14">
        <f t="shared" si="22"/>
        <v>0.32370917228376822</v>
      </c>
      <c r="D222" s="4">
        <f>IF(A222&lt;5*$D$4,
          IF($B$4="Q=0 auf Qmax",($C$4*(1-EXP(-A222/$D$4)))+$E$4,
                  IF($B$4="-Qmax auf +Qmax",(-B222+2*$C$4*(1-EXP(-A222/$D$4)))+$E$4,"falscher Wert")),
                      B222+'Übersicht, Daten, Unterschrift'!$J$6/100)</f>
        <v>0.37370917228376821</v>
      </c>
      <c r="E222" s="4">
        <f>IF(A222&lt;5*$D$4,
             IF($B$4="Q=0 auf Qmax",
                       IF(($C$4*(1-EXP((-A222+$G$4)/$D$4)))+$F$4&lt;-0.02,-0.02,$C$4*(1-EXP((-A222+$G$4)/$D$4))+$F$4),
                                     IF(-B222+2*$C$4*(1-EXP((-A222+$G$4)/$D$4))+$F$4&lt;=-$C$4-0.02,-0.02-$C$4,-B222+2*$C$4*(1-EXP((-A222+$G$4)/$D$4))+$F$4)),
    B222-'Übersicht, Daten, Unterschrift'!$J$6/100)</f>
        <v>0.26853736454823635</v>
      </c>
      <c r="F222" s="17">
        <f t="shared" si="25"/>
        <v>356.08008951214504</v>
      </c>
      <c r="G222" s="19">
        <v>20.470119922767744</v>
      </c>
    </row>
    <row r="223" spans="1:7" x14ac:dyDescent="0.3">
      <c r="A223" s="14">
        <f t="shared" si="23"/>
        <v>19.900000000000013</v>
      </c>
      <c r="B223" s="4">
        <f t="shared" si="24"/>
        <v>0.33</v>
      </c>
      <c r="C223" s="14">
        <f t="shared" si="22"/>
        <v>0.32383373901854823</v>
      </c>
      <c r="D223" s="4">
        <f>IF(A223&lt;5*$D$4,
          IF($B$4="Q=0 auf Qmax",($C$4*(1-EXP(-A223/$D$4)))+$E$4,
                  IF($B$4="-Qmax auf +Qmax",(-B223+2*$C$4*(1-EXP(-A223/$D$4)))+$E$4,"falscher Wert")),
                      B223+'Übersicht, Daten, Unterschrift'!$J$6/100)</f>
        <v>0.37383373901854822</v>
      </c>
      <c r="E223" s="4">
        <f>IF(A223&lt;5*$D$4,
             IF($B$4="Q=0 auf Qmax",
                       IF(($C$4*(1-EXP((-A223+$G$4)/$D$4)))+$F$4&lt;-0.02,-0.02,$C$4*(1-EXP((-A223+$G$4)/$D$4))+$F$4),
                                     IF(-B223+2*$C$4*(1-EXP((-A223+$G$4)/$D$4))+$F$4&lt;=-$C$4-0.02,-0.02-$C$4,-B223+2*$C$4*(1-EXP((-A223+$G$4)/$D$4))+$F$4)),
    B223-'Übersicht, Daten, Unterschrift'!$J$6/100)</f>
        <v>0.26876433993758225</v>
      </c>
      <c r="F223" s="17">
        <f t="shared" si="25"/>
        <v>356.21711292040305</v>
      </c>
      <c r="G223" s="19">
        <v>20.470115220528761</v>
      </c>
    </row>
    <row r="224" spans="1:7" x14ac:dyDescent="0.3">
      <c r="A224" s="14">
        <f t="shared" si="23"/>
        <v>20.000000000000014</v>
      </c>
      <c r="B224" s="4">
        <f t="shared" si="24"/>
        <v>0.33</v>
      </c>
      <c r="C224" s="14">
        <f t="shared" si="22"/>
        <v>0.32395583916671777</v>
      </c>
      <c r="D224" s="4">
        <f>IF(A224&lt;5*$D$4,
          IF($B$4="Q=0 auf Qmax",($C$4*(1-EXP(-A224/$D$4)))+$E$4,
                  IF($B$4="-Qmax auf +Qmax",(-B224+2*$C$4*(1-EXP(-A224/$D$4)))+$E$4,"falscher Wert")),
                      B224+'Übersicht, Daten, Unterschrift'!$J$6/100)</f>
        <v>0.37395583916671776</v>
      </c>
      <c r="E224" s="4">
        <f>IF(A224&lt;5*$D$4,
             IF($B$4="Q=0 auf Qmax",
                       IF(($C$4*(1-EXP((-A224+$G$4)/$D$4)))+$F$4&lt;-0.02,-0.02,$C$4*(1-EXP((-A224+$G$4)/$D$4))+$F$4),
                                     IF(-B224+2*$C$4*(1-EXP((-A224+$G$4)/$D$4))+$F$4&lt;=-$C$4-0.02,-0.02-$C$4,-B224+2*$C$4*(1-EXP((-A224+$G$4)/$D$4))+$F$4)),
    B224-'Übersicht, Daten, Unterschrift'!$J$6/100)</f>
        <v>0.26898682091309245</v>
      </c>
      <c r="F224" s="17">
        <f t="shared" si="25"/>
        <v>356.35142308338953</v>
      </c>
      <c r="G224" s="19">
        <v>20.47011070266721</v>
      </c>
    </row>
    <row r="225" spans="1:7" x14ac:dyDescent="0.3">
      <c r="A225" s="14">
        <f t="shared" si="23"/>
        <v>20.100000000000016</v>
      </c>
      <c r="B225" s="4">
        <f t="shared" si="24"/>
        <v>0.33</v>
      </c>
      <c r="C225" s="14">
        <f t="shared" si="22"/>
        <v>0.32407552156996411</v>
      </c>
      <c r="D225" s="4">
        <f>IF(A225&lt;5*$D$4,
          IF($B$4="Q=0 auf Qmax",($C$4*(1-EXP(-A225/$D$4)))+$E$4,
                  IF($B$4="-Qmax auf +Qmax",(-B225+2*$C$4*(1-EXP(-A225/$D$4)))+$E$4,"falscher Wert")),
                      B225+'Übersicht, Daten, Unterschrift'!$J$6/100)</f>
        <v>0.3740755215699641</v>
      </c>
      <c r="E225" s="4">
        <f>IF(A225&lt;5*$D$4,
             IF($B$4="Q=0 auf Qmax",
                       IF(($C$4*(1-EXP((-A225+$G$4)/$D$4)))+$F$4&lt;-0.02,-0.02,$C$4*(1-EXP((-A225+$G$4)/$D$4))+$F$4),
                                     IF(-B225+2*$C$4*(1-EXP((-A225+$G$4)/$D$4))+$F$4&lt;=-$C$4-0.02,-0.02-$C$4,-B225+2*$C$4*(1-EXP((-A225+$G$4)/$D$4))+$F$4)),
    B225-'Übersicht, Daten, Unterschrift'!$J$6/100)</f>
        <v>0.26920489647012352</v>
      </c>
      <c r="F225" s="17">
        <f t="shared" si="25"/>
        <v>356.48307372696053</v>
      </c>
      <c r="G225" s="19">
        <v>20.47010636195354</v>
      </c>
    </row>
    <row r="226" spans="1:7" x14ac:dyDescent="0.3">
      <c r="A226" s="14">
        <f t="shared" si="23"/>
        <v>20.200000000000017</v>
      </c>
      <c r="B226" s="4">
        <f t="shared" si="24"/>
        <v>0.33</v>
      </c>
      <c r="C226" s="14">
        <f t="shared" si="22"/>
        <v>0.32419283410284433</v>
      </c>
      <c r="D226" s="4">
        <f>IF(A226&lt;5*$D$4,
          IF($B$4="Q=0 auf Qmax",($C$4*(1-EXP(-A226/$D$4)))+$E$4,
                  IF($B$4="-Qmax auf +Qmax",(-B226+2*$C$4*(1-EXP(-A226/$D$4)))+$E$4,"falscher Wert")),
                      B226+'Übersicht, Daten, Unterschrift'!$J$6/100)</f>
        <v>0.37419283410284432</v>
      </c>
      <c r="E226" s="4">
        <f>IF(A226&lt;5*$D$4,
             IF($B$4="Q=0 auf Qmax",
                       IF(($C$4*(1-EXP((-A226+$G$4)/$D$4)))+$F$4&lt;-0.02,-0.02,$C$4*(1-EXP((-A226+$G$4)/$D$4))+$F$4),
                                     IF(-B226+2*$C$4*(1-EXP((-A226+$G$4)/$D$4))+$F$4&lt;=-$C$4-0.02,-0.02-$C$4,-B226+2*$C$4*(1-EXP((-A226+$G$4)/$D$4))+$F$4)),
    B226-'Übersicht, Daten, Unterschrift'!$J$6/100)</f>
        <v>0.26941865384180602</v>
      </c>
      <c r="F226" s="17">
        <f t="shared" si="25"/>
        <v>356.61211751312874</v>
      </c>
      <c r="G226" s="19">
        <v>20.47010219144169</v>
      </c>
    </row>
    <row r="227" spans="1:7" x14ac:dyDescent="0.3">
      <c r="A227" s="14">
        <f t="shared" si="23"/>
        <v>20.300000000000018</v>
      </c>
      <c r="B227" s="4">
        <f t="shared" si="24"/>
        <v>0.33</v>
      </c>
      <c r="C227" s="14">
        <f t="shared" si="22"/>
        <v>0.32430782369193578</v>
      </c>
      <c r="D227" s="4">
        <f>IF(A227&lt;5*$D$4,
          IF($B$4="Q=0 auf Qmax",($C$4*(1-EXP(-A227/$D$4)))+$E$4,
                  IF($B$4="-Qmax auf +Qmax",(-B227+2*$C$4*(1-EXP(-A227/$D$4)))+$E$4,"falscher Wert")),
                      B227+'Übersicht, Daten, Unterschrift'!$J$6/100)</f>
        <v>0.37430782369193577</v>
      </c>
      <c r="E227" s="4">
        <f>IF(A227&lt;5*$D$4,
             IF($B$4="Q=0 auf Qmax",
                       IF(($C$4*(1-EXP((-A227+$G$4)/$D$4)))+$F$4&lt;-0.02,-0.02,$C$4*(1-EXP((-A227+$G$4)/$D$4))+$F$4),
                                     IF(-B227+2*$C$4*(1-EXP((-A227+$G$4)/$D$4))+$F$4&lt;=-$C$4-0.02,-0.02-$C$4,-B227+2*$C$4*(1-EXP((-A227+$G$4)/$D$4))+$F$4)),
    B227-'Übersicht, Daten, Unterschrift'!$J$6/100)</f>
        <v>0.26962817853393872</v>
      </c>
      <c r="F227" s="17">
        <f t="shared" si="25"/>
        <v>356.73860606112936</v>
      </c>
      <c r="G227" s="19">
        <v>20.470098184457946</v>
      </c>
    </row>
    <row r="228" spans="1:7" x14ac:dyDescent="0.3">
      <c r="A228" s="14">
        <f t="shared" si="23"/>
        <v>20.40000000000002</v>
      </c>
      <c r="B228" s="4">
        <f t="shared" si="24"/>
        <v>0.33</v>
      </c>
      <c r="C228" s="14">
        <f t="shared" si="22"/>
        <v>0.32442053633460732</v>
      </c>
      <c r="D228" s="4">
        <f>IF(A228&lt;5*$D$4,
          IF($B$4="Q=0 auf Qmax",($C$4*(1-EXP(-A228/$D$4)))+$E$4,
                  IF($B$4="-Qmax auf +Qmax",(-B228+2*$C$4*(1-EXP(-A228/$D$4)))+$E$4,"falscher Wert")),
                      B228+'Übersicht, Daten, Unterschrift'!$J$6/100)</f>
        <v>0.37442053633460731</v>
      </c>
      <c r="E228" s="4">
        <f>IF(A228&lt;5*$D$4,
             IF($B$4="Q=0 auf Qmax",
                       IF(($C$4*(1-EXP((-A228+$G$4)/$D$4)))+$F$4&lt;-0.02,-0.02,$C$4*(1-EXP((-A228+$G$4)/$D$4))+$F$4),
                                     IF(-B228+2*$C$4*(1-EXP((-A228+$G$4)/$D$4))+$F$4&lt;=-$C$4-0.02,-0.02-$C$4,-B228+2*$C$4*(1-EXP((-A228+$G$4)/$D$4))+$F$4)),
    B228-'Übersicht, Daten, Unterschrift'!$J$6/100)</f>
        <v>0.26983355435919221</v>
      </c>
      <c r="F228" s="17">
        <f t="shared" si="25"/>
        <v>356.86258996806805</v>
      </c>
      <c r="G228" s="19">
        <v>20.470094334590282</v>
      </c>
    </row>
    <row r="229" spans="1:7" x14ac:dyDescent="0.3">
      <c r="A229" s="14">
        <f t="shared" si="23"/>
        <v>20.500000000000021</v>
      </c>
      <c r="B229" s="4">
        <f t="shared" si="24"/>
        <v>0.33</v>
      </c>
      <c r="C229" s="14">
        <f t="shared" si="22"/>
        <v>0.32453101711741883</v>
      </c>
      <c r="D229" s="4">
        <f>IF(A229&lt;5*$D$4,
          IF($B$4="Q=0 auf Qmax",($C$4*(1-EXP(-A229/$D$4)))+$E$4,
                  IF($B$4="-Qmax auf +Qmax",(-B229+2*$C$4*(1-EXP(-A229/$D$4)))+$E$4,"falscher Wert")),
                      B229+'Übersicht, Daten, Unterschrift'!$J$6/100)</f>
        <v>0.37453101711741882</v>
      </c>
      <c r="E229" s="4">
        <f>IF(A229&lt;5*$D$4,
             IF($B$4="Q=0 auf Qmax",
                       IF(($C$4*(1-EXP((-A229+$G$4)/$D$4)))+$F$4&lt;-0.02,-0.02,$C$4*(1-EXP((-A229+$G$4)/$D$4))+$F$4),
                                     IF(-B229+2*$C$4*(1-EXP((-A229+$G$4)/$D$4))+$F$4&lt;=-$C$4-0.02,-0.02-$C$4,-B229+2*$C$4*(1-EXP((-A229+$G$4)/$D$4))+$F$4)),
    B229-'Übersicht, Daten, Unterschrift'!$J$6/100)</f>
        <v>0.27003486347063499</v>
      </c>
      <c r="F229" s="17">
        <f t="shared" si="25"/>
        <v>356.98411882916071</v>
      </c>
      <c r="G229" s="19">
        <v>20.470090635678091</v>
      </c>
    </row>
    <row r="230" spans="1:7" x14ac:dyDescent="0.3">
      <c r="A230" s="14">
        <f t="shared" si="23"/>
        <v>20.600000000000023</v>
      </c>
      <c r="B230" s="4">
        <f t="shared" si="24"/>
        <v>0.33</v>
      </c>
      <c r="C230" s="14">
        <f t="shared" si="22"/>
        <v>0.32463931023415654</v>
      </c>
      <c r="D230" s="4">
        <f>IF(A230&lt;5*$D$4,
          IF($B$4="Q=0 auf Qmax",($C$4*(1-EXP(-A230/$D$4)))+$E$4,
                  IF($B$4="-Qmax auf +Qmax",(-B230+2*$C$4*(1-EXP(-A230/$D$4)))+$E$4,"falscher Wert")),
                      B230+'Übersicht, Daten, Unterschrift'!$J$6/100)</f>
        <v>0.37463931023415653</v>
      </c>
      <c r="E230" s="4">
        <f>IF(A230&lt;5*$D$4,
             IF($B$4="Q=0 auf Qmax",
                       IF(($C$4*(1-EXP((-A230+$G$4)/$D$4)))+$F$4&lt;-0.02,-0.02,$C$4*(1-EXP((-A230+$G$4)/$D$4))+$F$4),
                                     IF(-B230+2*$C$4*(1-EXP((-A230+$G$4)/$D$4))+$F$4&lt;=-$C$4-0.02,-0.02-$C$4,-B230+2*$C$4*(1-EXP((-A230+$G$4)/$D$4))+$F$4)),
    B230-'Übersicht, Daten, Unterschrift'!$J$6/100)</f>
        <v>0.27023218639459573</v>
      </c>
      <c r="F230" s="17">
        <f t="shared" si="25"/>
        <v>357.10324125757222</v>
      </c>
      <c r="G230" s="19">
        <v>20.470087081802319</v>
      </c>
    </row>
    <row r="231" spans="1:7" x14ac:dyDescent="0.3">
      <c r="A231" s="14">
        <f t="shared" si="23"/>
        <v>20.700000000000024</v>
      </c>
      <c r="B231" s="4">
        <f t="shared" si="24"/>
        <v>0.33</v>
      </c>
      <c r="C231" s="14">
        <f t="shared" si="22"/>
        <v>0.32474545900351121</v>
      </c>
      <c r="D231" s="4">
        <f>IF(A231&lt;5*$D$4,
          IF($B$4="Q=0 auf Qmax",($C$4*(1-EXP(-A231/$D$4)))+$E$4,
                  IF($B$4="-Qmax auf +Qmax",(-B231+2*$C$4*(1-EXP(-A231/$D$4)))+$E$4,"falscher Wert")),
                      B231+'Übersicht, Daten, Unterschrift'!$J$6/100)</f>
        <v>0.37474545900351119</v>
      </c>
      <c r="E231" s="4">
        <f>IF(A231&lt;5*$D$4,
             IF($B$4="Q=0 auf Qmax",
                       IF(($C$4*(1-EXP((-A231+$G$4)/$D$4)))+$F$4&lt;-0.02,-0.02,$C$4*(1-EXP((-A231+$G$4)/$D$4))+$F$4),
                                     IF(-B231+2*$C$4*(1-EXP((-A231+$G$4)/$D$4))+$F$4&lt;=-$C$4-0.02,-0.02-$C$4,-B231+2*$C$4*(1-EXP((-A231+$G$4)/$D$4))+$F$4)),
    B231-'Übersicht, Daten, Unterschrift'!$J$6/100)</f>
        <v>0.27042560206287503</v>
      </c>
      <c r="F231" s="17">
        <f t="shared" si="25"/>
        <v>357.22000490386233</v>
      </c>
      <c r="G231" s="19">
        <v>20.470083667276011</v>
      </c>
    </row>
    <row r="232" spans="1:7" x14ac:dyDescent="0.3">
      <c r="A232" s="14">
        <f t="shared" si="23"/>
        <v>20.800000000000026</v>
      </c>
      <c r="B232" s="4">
        <f t="shared" si="24"/>
        <v>0.33</v>
      </c>
      <c r="C232" s="14">
        <f t="shared" si="22"/>
        <v>0.32484950588640571</v>
      </c>
      <c r="D232" s="4">
        <f>IF(A232&lt;5*$D$4,
          IF($B$4="Q=0 auf Qmax",($C$4*(1-EXP(-A232/$D$4)))+$E$4,
                  IF($B$4="-Qmax auf +Qmax",(-B232+2*$C$4*(1-EXP(-A232/$D$4)))+$E$4,"falscher Wert")),
                      B232+'Übersicht, Daten, Unterschrift'!$J$6/100)</f>
        <v>0.3748495058864057</v>
      </c>
      <c r="E232" s="4">
        <f>IF(A232&lt;5*$D$4,
             IF($B$4="Q=0 auf Qmax",
                       IF(($C$4*(1-EXP((-A232+$G$4)/$D$4)))+$F$4&lt;-0.02,-0.02,$C$4*(1-EXP((-A232+$G$4)/$D$4))+$F$4),
                                     IF(-B232+2*$C$4*(1-EXP((-A232+$G$4)/$D$4))+$F$4&lt;=-$C$4-0.02,-0.02-$C$4,-B232+2*$C$4*(1-EXP((-A232+$G$4)/$D$4))+$F$4)),
    B232-'Übersicht, Daten, Unterschrift'!$J$6/100)</f>
        <v>0.2706151878443192</v>
      </c>
      <c r="F232" s="17">
        <f t="shared" si="25"/>
        <v>357.3344564750463</v>
      </c>
      <c r="G232" s="19">
        <v>20.470080386635196</v>
      </c>
    </row>
    <row r="233" spans="1:7" x14ac:dyDescent="0.3">
      <c r="A233" s="14">
        <f t="shared" si="23"/>
        <v>20.900000000000027</v>
      </c>
      <c r="B233" s="4">
        <f t="shared" si="24"/>
        <v>0.33</v>
      </c>
      <c r="C233" s="14">
        <f t="shared" si="22"/>
        <v>0.32495149250298061</v>
      </c>
      <c r="D233" s="4">
        <f>IF(A233&lt;5*$D$4,
          IF($B$4="Q=0 auf Qmax",($C$4*(1-EXP(-A233/$D$4)))+$E$4,
                  IF($B$4="-Qmax auf +Qmax",(-B233+2*$C$4*(1-EXP(-A233/$D$4)))+$E$4,"falscher Wert")),
                      B233+'Übersicht, Daten, Unterschrift'!$J$6/100)</f>
        <v>0.3749514925029806</v>
      </c>
      <c r="E233" s="4">
        <f>IF(A233&lt;5*$D$4,
             IF($B$4="Q=0 auf Qmax",
                       IF(($C$4*(1-EXP((-A233+$G$4)/$D$4)))+$F$4&lt;-0.02,-0.02,$C$4*(1-EXP((-A233+$G$4)/$D$4))+$F$4),
                                     IF(-B233+2*$C$4*(1-EXP((-A233+$G$4)/$D$4))+$F$4&lt;=-$C$4-0.02,-0.02-$C$4,-B233+2*$C$4*(1-EXP((-A233+$G$4)/$D$4))+$F$4)),
    B233-'Übersicht, Daten, Unterschrift'!$J$6/100)</f>
        <v>0.27080101957576858</v>
      </c>
      <c r="F233" s="17">
        <f t="shared" si="25"/>
        <v>357.4466417532787</v>
      </c>
      <c r="G233" s="19">
        <v>20.470077234630146</v>
      </c>
    </row>
    <row r="234" spans="1:7" x14ac:dyDescent="0.3">
      <c r="A234" s="14">
        <f t="shared" si="23"/>
        <v>21.000000000000028</v>
      </c>
      <c r="B234" s="4">
        <f t="shared" si="24"/>
        <v>0.33</v>
      </c>
      <c r="C234" s="14">
        <f t="shared" si="22"/>
        <v>0.32505145964924242</v>
      </c>
      <c r="D234" s="4">
        <f>IF(A234&lt;5*$D$4,
          IF($B$4="Q=0 auf Qmax",($C$4*(1-EXP(-A234/$D$4)))+$E$4,
                  IF($B$4="-Qmax auf +Qmax",(-B234+2*$C$4*(1-EXP(-A234/$D$4)))+$E$4,"falscher Wert")),
                      B234+'Übersicht, Daten, Unterschrift'!$J$6/100)</f>
        <v>0.37505145964924241</v>
      </c>
      <c r="E234" s="4">
        <f>IF(A234&lt;5*$D$4,
             IF($B$4="Q=0 auf Qmax",
                       IF(($C$4*(1-EXP((-A234+$G$4)/$D$4)))+$F$4&lt;-0.02,-0.02,$C$4*(1-EXP((-A234+$G$4)/$D$4))+$F$4),
                                     IF(-B234+2*$C$4*(1-EXP((-A234+$G$4)/$D$4))+$F$4&lt;=-$C$4-0.02,-0.02-$C$4,-B234+2*$C$4*(1-EXP((-A234+$G$4)/$D$4))+$F$4)),
    B234-'Übersicht, Daten, Unterschrift'!$J$6/100)</f>
        <v>0.27098317159239355</v>
      </c>
      <c r="F234" s="17">
        <f t="shared" si="25"/>
        <v>357.55660561416664</v>
      </c>
      <c r="G234" s="19">
        <v>20.470074206216978</v>
      </c>
    </row>
    <row r="235" spans="1:7" x14ac:dyDescent="0.3">
      <c r="A235" s="14">
        <f t="shared" si="23"/>
        <v>21.10000000000003</v>
      </c>
      <c r="B235" s="4">
        <f t="shared" si="24"/>
        <v>0.33</v>
      </c>
      <c r="C235" s="14">
        <f t="shared" si="22"/>
        <v>0.32514944731338247</v>
      </c>
      <c r="D235" s="4">
        <f>IF(A235&lt;5*$D$4,
          IF($B$4="Q=0 auf Qmax",($C$4*(1-EXP(-A235/$D$4)))+$E$4,
                  IF($B$4="-Qmax auf +Qmax",(-B235+2*$C$4*(1-EXP(-A235/$D$4)))+$E$4,"falscher Wert")),
                      B235+'Übersicht, Daten, Unterschrift'!$J$6/100)</f>
        <v>0.37514944731338246</v>
      </c>
      <c r="E235" s="4">
        <f>IF(A235&lt;5*$D$4,
             IF($B$4="Q=0 auf Qmax",
                       IF(($C$4*(1-EXP((-A235+$G$4)/$D$4)))+$F$4&lt;-0.02,-0.02,$C$4*(1-EXP((-A235+$G$4)/$D$4))+$F$4),
                                     IF(-B235+2*$C$4*(1-EXP((-A235+$G$4)/$D$4))+$F$4&lt;=-$C$4-0.02,-0.02-$C$4,-B235+2*$C$4*(1-EXP((-A235+$G$4)/$D$4))+$F$4)),
    B235-'Übersicht, Daten, Unterschrift'!$J$6/100)</f>
        <v>0.27116171675742951</v>
      </c>
      <c r="F235" s="17">
        <f t="shared" si="25"/>
        <v>357.66439204472073</v>
      </c>
      <c r="G235" s="19">
        <v>20.470071296549595</v>
      </c>
    </row>
    <row r="236" spans="1:7" x14ac:dyDescent="0.3">
      <c r="A236" s="14">
        <f t="shared" si="23"/>
        <v>21.200000000000031</v>
      </c>
      <c r="B236" s="4">
        <f t="shared" si="24"/>
        <v>0.33</v>
      </c>
      <c r="C236" s="14">
        <f t="shared" si="22"/>
        <v>0.325245494691773</v>
      </c>
      <c r="D236" s="4">
        <f>IF(A236&lt;5*$D$4,
          IF($B$4="Q=0 auf Qmax",($C$4*(1-EXP(-A236/$D$4)))+$E$4,
                  IF($B$4="-Qmax auf +Qmax",(-B236+2*$C$4*(1-EXP(-A236/$D$4)))+$E$4,"falscher Wert")),
                      B236+'Übersicht, Daten, Unterschrift'!$J$6/100)</f>
        <v>0.37524549469177298</v>
      </c>
      <c r="E236" s="4">
        <f>IF(A236&lt;5*$D$4,
             IF($B$4="Q=0 auf Qmax",
                       IF(($C$4*(1-EXP((-A236+$G$4)/$D$4)))+$F$4&lt;-0.02,-0.02,$C$4*(1-EXP((-A236+$G$4)/$D$4))+$F$4),
                                     IF(-B236+2*$C$4*(1-EXP((-A236+$G$4)/$D$4))+$F$4&lt;=-$C$4-0.02,-0.02-$C$4,-B236+2*$C$4*(1-EXP((-A236+$G$4)/$D$4))+$F$4)),
    B236-'Übersicht, Daten, Unterschrift'!$J$6/100)</f>
        <v>0.27133672649132307</v>
      </c>
      <c r="F236" s="17">
        <f t="shared" si="25"/>
        <v>357.77004416095031</v>
      </c>
      <c r="G236" s="19">
        <v>20.470068500971898</v>
      </c>
    </row>
    <row r="237" spans="1:7" x14ac:dyDescent="0.3">
      <c r="A237" s="14">
        <f t="shared" si="23"/>
        <v>21.300000000000033</v>
      </c>
      <c r="B237" s="4">
        <f t="shared" si="24"/>
        <v>0.33</v>
      </c>
      <c r="C237" s="14">
        <f t="shared" si="22"/>
        <v>0.32533964020464595</v>
      </c>
      <c r="D237" s="4">
        <f>IF(A237&lt;5*$D$4,
          IF($B$4="Q=0 auf Qmax",($C$4*(1-EXP(-A237/$D$4)))+$E$4,
                  IF($B$4="-Qmax auf +Qmax",(-B237+2*$C$4*(1-EXP(-A237/$D$4)))+$E$4,"falscher Wert")),
                      B237+'Übersicht, Daten, Unterschrift'!$J$6/100)</f>
        <v>0.37533964020464594</v>
      </c>
      <c r="E237" s="4">
        <f>IF(A237&lt;5*$D$4,
             IF($B$4="Q=0 auf Qmax",
                       IF(($C$4*(1-EXP((-A237+$G$4)/$D$4)))+$F$4&lt;-0.02,-0.02,$C$4*(1-EXP((-A237+$G$4)/$D$4))+$F$4),
                                     IF(-B237+2*$C$4*(1-EXP((-A237+$G$4)/$D$4))+$F$4&lt;=-$C$4-0.02,-0.02-$C$4,-B237+2*$C$4*(1-EXP((-A237+$G$4)/$D$4))+$F$4)),
    B237-'Übersicht, Daten, Unterschrift'!$J$6/100)</f>
        <v>0.27150827080030132</v>
      </c>
      <c r="F237" s="17">
        <f t="shared" si="25"/>
        <v>357.87360422511057</v>
      </c>
      <c r="G237" s="19">
        <v>20.470065815010372</v>
      </c>
    </row>
    <row r="238" spans="1:7" x14ac:dyDescent="0.3">
      <c r="A238" s="14">
        <f t="shared" si="23"/>
        <v>21.400000000000034</v>
      </c>
      <c r="B238" s="4">
        <f t="shared" si="24"/>
        <v>0.33</v>
      </c>
      <c r="C238" s="14">
        <f t="shared" si="22"/>
        <v>0.32543192151146177</v>
      </c>
      <c r="D238" s="4">
        <f>IF(A238&lt;5*$D$4,
          IF($B$4="Q=0 auf Qmax",($C$4*(1-EXP(-A238/$D$4)))+$E$4,
                  IF($B$4="-Qmax auf +Qmax",(-B238+2*$C$4*(1-EXP(-A238/$D$4)))+$E$4,"falscher Wert")),
                      B238+'Übersicht, Daten, Unterschrift'!$J$6/100)</f>
        <v>0.37543192151146176</v>
      </c>
      <c r="E238" s="4">
        <f>IF(A238&lt;5*$D$4,
             IF($B$4="Q=0 auf Qmax",
                       IF(($C$4*(1-EXP((-A238+$G$4)/$D$4)))+$F$4&lt;-0.02,-0.02,$C$4*(1-EXP((-A238+$G$4)/$D$4))+$F$4),
                                     IF(-B238+2*$C$4*(1-EXP((-A238+$G$4)/$D$4))+$F$4&lt;=-$C$4-0.02,-0.02-$C$4,-B238+2*$C$4*(1-EXP((-A238+$G$4)/$D$4))+$F$4)),
    B238-'Übersicht, Daten, Unterschrift'!$J$6/100)</f>
        <v>0.27167641830437511</v>
      </c>
      <c r="F238" s="17">
        <f t="shared" si="25"/>
        <v>357.97511366260795</v>
      </c>
      <c r="G238" s="19">
        <v>20.470063234366901</v>
      </c>
    </row>
    <row r="239" spans="1:7" x14ac:dyDescent="0.3">
      <c r="A239" s="14">
        <f t="shared" si="23"/>
        <v>21.500000000000036</v>
      </c>
      <c r="B239" s="4">
        <f t="shared" si="24"/>
        <v>0.33</v>
      </c>
      <c r="C239" s="14">
        <f t="shared" si="22"/>
        <v>0.32552237552597374</v>
      </c>
      <c r="D239" s="4">
        <f>IF(A239&lt;5*$D$4,
          IF($B$4="Q=0 auf Qmax",($C$4*(1-EXP(-A239/$D$4)))+$E$4,
                  IF($B$4="-Qmax auf +Qmax",(-B239+2*$C$4*(1-EXP(-A239/$D$4)))+$E$4,"falscher Wert")),
                      B239+'Übersicht, Daten, Unterschrift'!$J$6/100)</f>
        <v>0.37552237552597373</v>
      </c>
      <c r="E239" s="4">
        <f>IF(A239&lt;5*$D$4,
             IF($B$4="Q=0 auf Qmax",
                       IF(($C$4*(1-EXP((-A239+$G$4)/$D$4)))+$F$4&lt;-0.02,-0.02,$C$4*(1-EXP((-A239+$G$4)/$D$4))+$F$4),
                                     IF(-B239+2*$C$4*(1-EXP((-A239+$G$4)/$D$4))+$F$4&lt;=-$C$4-0.02,-0.02-$C$4,-B239+2*$C$4*(1-EXP((-A239+$G$4)/$D$4))+$F$4)),
    B239-'Übersicht, Daten, Unterschrift'!$J$6/100)</f>
        <v>0.27184123626478807</v>
      </c>
      <c r="F239" s="17">
        <f t="shared" si="25"/>
        <v>358.07461307857113</v>
      </c>
      <c r="G239" s="19">
        <v>20.470060754911913</v>
      </c>
    </row>
    <row r="240" spans="1:7" x14ac:dyDescent="0.3">
      <c r="A240" s="14">
        <f t="shared" si="23"/>
        <v>21.600000000000037</v>
      </c>
      <c r="B240" s="4">
        <f t="shared" si="24"/>
        <v>0.33</v>
      </c>
      <c r="C240" s="14">
        <f t="shared" si="22"/>
        <v>0.32561103843099359</v>
      </c>
      <c r="D240" s="4">
        <f>IF(A240&lt;5*$D$4,
          IF($B$4="Q=0 auf Qmax",($C$4*(1-EXP(-A240/$D$4)))+$E$4,
                  IF($B$4="-Qmax auf +Qmax",(-B240+2*$C$4*(1-EXP(-A240/$D$4)))+$E$4,"falscher Wert")),
                      B240+'Übersicht, Daten, Unterschrift'!$J$6/100)</f>
        <v>0.37561103843099358</v>
      </c>
      <c r="E240" s="4">
        <f>IF(A240&lt;5*$D$4,
             IF($B$4="Q=0 auf Qmax",
                       IF(($C$4*(1-EXP((-A240+$G$4)/$D$4)))+$F$4&lt;-0.02,-0.02,$C$4*(1-EXP((-A240+$G$4)/$D$4))+$F$4),
                                     IF(-B240+2*$C$4*(1-EXP((-A240+$G$4)/$D$4))+$F$4&lt;=-$C$4-0.02,-0.02-$C$4,-B240+2*$C$4*(1-EXP((-A240+$G$4)/$D$4))+$F$4)),
    B240-'Übersicht, Daten, Unterschrift'!$J$6/100)</f>
        <v>0.27200279061092197</v>
      </c>
      <c r="F240" s="17">
        <f t="shared" si="25"/>
        <v>358.17214227409295</v>
      </c>
      <c r="G240" s="19">
        <v>20.470058372677741</v>
      </c>
    </row>
    <row r="241" spans="1:7" x14ac:dyDescent="0.3">
      <c r="A241" s="14">
        <f t="shared" si="23"/>
        <v>21.700000000000038</v>
      </c>
      <c r="B241" s="4">
        <f t="shared" si="24"/>
        <v>0.33</v>
      </c>
      <c r="C241" s="14">
        <f t="shared" si="22"/>
        <v>0.32569794569286559</v>
      </c>
      <c r="D241" s="4">
        <f>IF(A241&lt;5*$D$4,
          IF($B$4="Q=0 auf Qmax",($C$4*(1-EXP(-A241/$D$4)))+$E$4,
                  IF($B$4="-Qmax auf +Qmax",(-B241+2*$C$4*(1-EXP(-A241/$D$4)))+$E$4,"falscher Wert")),
                      B241+'Übersicht, Daten, Unterschrift'!$J$6/100)</f>
        <v>0.37569794569286558</v>
      </c>
      <c r="E241" s="4">
        <f>IF(A241&lt;5*$D$4,
             IF($B$4="Q=0 auf Qmax",
                       IF(($C$4*(1-EXP((-A241+$G$4)/$D$4)))+$F$4&lt;-0.02,-0.02,$C$4*(1-EXP((-A241+$G$4)/$D$4))+$F$4),
                                     IF(-B241+2*$C$4*(1-EXP((-A241+$G$4)/$D$4))+$F$4&lt;=-$C$4-0.02,-0.02-$C$4,-B241+2*$C$4*(1-EXP((-A241+$G$4)/$D$4))+$F$4)),
    B241-'Übersicht, Daten, Unterschrift'!$J$6/100)</f>
        <v>0.27216114596666946</v>
      </c>
      <c r="F241" s="17">
        <f t="shared" si="25"/>
        <v>358.26774026215213</v>
      </c>
      <c r="G241" s="19">
        <v>20.47005608385231</v>
      </c>
    </row>
    <row r="242" spans="1:7" x14ac:dyDescent="0.3">
      <c r="A242" s="14">
        <f t="shared" si="23"/>
        <v>21.80000000000004</v>
      </c>
      <c r="B242" s="4">
        <f t="shared" si="24"/>
        <v>0.33</v>
      </c>
      <c r="C242" s="14">
        <f t="shared" si="22"/>
        <v>0.32578313207565324</v>
      </c>
      <c r="D242" s="4">
        <f>IF(A242&lt;5*$D$4,
          IF($B$4="Q=0 auf Qmax",($C$4*(1-EXP(-A242/$D$4)))+$E$4,
                  IF($B$4="-Qmax auf +Qmax",(-B242+2*$C$4*(1-EXP(-A242/$D$4)))+$E$4,"falscher Wert")),
                      B242+'Übersicht, Daten, Unterschrift'!$J$6/100)</f>
        <v>0.37578313207565323</v>
      </c>
      <c r="E242" s="4">
        <f>IF(A242&lt;5*$D$4,
             IF($B$4="Q=0 auf Qmax",
                       IF(($C$4*(1-EXP((-A242+$G$4)/$D$4)))+$F$4&lt;-0.02,-0.02,$C$4*(1-EXP((-A242+$G$4)/$D$4))+$F$4),
                                     IF(-B242+2*$C$4*(1-EXP((-A242+$G$4)/$D$4))+$F$4&lt;=-$C$4-0.02,-0.02-$C$4,-B242+2*$C$4*(1-EXP((-A242+$G$4)/$D$4))+$F$4)),
    B242-'Übersicht, Daten, Unterschrift'!$J$6/100)</f>
        <v>0.27231636567628409</v>
      </c>
      <c r="F242" s="17">
        <f t="shared" si="25"/>
        <v>358.36144528321859</v>
      </c>
      <c r="G242" s="19">
        <v>20.470053884773005</v>
      </c>
    </row>
    <row r="243" spans="1:7" x14ac:dyDescent="0.3">
      <c r="A243" s="14">
        <f t="shared" si="23"/>
        <v>21.900000000000041</v>
      </c>
      <c r="B243" s="4">
        <f t="shared" si="24"/>
        <v>0.33</v>
      </c>
      <c r="C243" s="14">
        <f t="shared" si="22"/>
        <v>0.32586663165504548</v>
      </c>
      <c r="D243" s="4">
        <f>IF(A243&lt;5*$D$4,
          IF($B$4="Q=0 auf Qmax",($C$4*(1-EXP(-A243/$D$4)))+$E$4,
                  IF($B$4="-Qmax auf +Qmax",(-B243+2*$C$4*(1-EXP(-A243/$D$4)))+$E$4,"falscher Wert")),
                      B243+'Übersicht, Daten, Unterschrift'!$J$6/100)</f>
        <v>0.37586663165504547</v>
      </c>
      <c r="E243" s="4">
        <f>IF(A243&lt;5*$D$4,
             IF($B$4="Q=0 auf Qmax",
                       IF(($C$4*(1-EXP((-A243+$G$4)/$D$4)))+$F$4&lt;-0.02,-0.02,$C$4*(1-EXP((-A243+$G$4)/$D$4))+$F$4),
                                     IF(-B243+2*$C$4*(1-EXP((-A243+$G$4)/$D$4))+$F$4&lt;=-$C$4-0.02,-0.02-$C$4,-B243+2*$C$4*(1-EXP((-A243+$G$4)/$D$4))+$F$4)),
    B243-'Übersicht, Daten, Unterschrift'!$J$6/100)</f>
        <v>0.27246851182971943</v>
      </c>
      <c r="F243" s="17">
        <f t="shared" si="25"/>
        <v>358.45329482055001</v>
      </c>
      <c r="G243" s="19">
        <v>20.470051771920833</v>
      </c>
    </row>
    <row r="244" spans="1:7" x14ac:dyDescent="0.3">
      <c r="A244" s="14">
        <f t="shared" si="23"/>
        <v>22.000000000000043</v>
      </c>
      <c r="B244" s="4">
        <f t="shared" si="24"/>
        <v>0.33</v>
      </c>
      <c r="C244" s="14">
        <f t="shared" si="22"/>
        <v>0.32594847783198744</v>
      </c>
      <c r="D244" s="4">
        <f>IF(A244&lt;5*$D$4,
          IF($B$4="Q=0 auf Qmax",($C$4*(1-EXP(-A244/$D$4)))+$E$4,
                  IF($B$4="-Qmax auf +Qmax",(-B244+2*$C$4*(1-EXP(-A244/$D$4)))+$E$4,"falscher Wert")),
                      B244+'Übersicht, Daten, Unterschrift'!$J$6/100)</f>
        <v>0.37594847783198743</v>
      </c>
      <c r="E244" s="4">
        <f>IF(A244&lt;5*$D$4,
             IF($B$4="Q=0 auf Qmax",
                       IF(($C$4*(1-EXP((-A244+$G$4)/$D$4)))+$F$4&lt;-0.02,-0.02,$C$4*(1-EXP((-A244+$G$4)/$D$4))+$F$4),
                                     IF(-B244+2*$C$4*(1-EXP((-A244+$G$4)/$D$4))+$F$4&lt;=-$C$4-0.02,-0.02-$C$4,-B244+2*$C$4*(1-EXP((-A244+$G$4)/$D$4))+$F$4)),
    B244-'Übersicht, Daten, Unterschrift'!$J$6/100)</f>
        <v>0.27261764528746546</v>
      </c>
      <c r="F244" s="17">
        <f t="shared" si="25"/>
        <v>358.54332561518618</v>
      </c>
      <c r="G244" s="19">
        <v>20.470049741914782</v>
      </c>
    </row>
    <row r="245" spans="1:7" x14ac:dyDescent="0.3">
      <c r="A245" s="14">
        <f t="shared" si="23"/>
        <v>22.100000000000044</v>
      </c>
      <c r="B245" s="4">
        <f t="shared" si="24"/>
        <v>0.33</v>
      </c>
      <c r="C245" s="14">
        <f t="shared" si="22"/>
        <v>0.32602870334604123</v>
      </c>
      <c r="D245" s="4">
        <f>IF(A245&lt;5*$D$4,
          IF($B$4="Q=0 auf Qmax",($C$4*(1-EXP(-A245/$D$4)))+$E$4,
                  IF($B$4="-Qmax auf +Qmax",(-B245+2*$C$4*(1-EXP(-A245/$D$4)))+$E$4,"falscher Wert")),
                      B245+'Übersicht, Daten, Unterschrift'!$J$6/100)</f>
        <v>0.37602870334604122</v>
      </c>
      <c r="E245" s="4">
        <f>IF(A245&lt;5*$D$4,
             IF($B$4="Q=0 auf Qmax",
                       IF(($C$4*(1-EXP((-A245+$G$4)/$D$4)))+$F$4&lt;-0.02,-0.02,$C$4*(1-EXP((-A245+$G$4)/$D$4))+$F$4),
                                     IF(-B245+2*$C$4*(1-EXP((-A245+$G$4)/$D$4))+$F$4&lt;=-$C$4-0.02,-0.02-$C$4,-B245+2*$C$4*(1-EXP((-A245+$G$4)/$D$4))+$F$4)),
    B245-'Übersicht, Daten, Unterschrift'!$J$6/100)</f>
        <v>0.27276382570489377</v>
      </c>
      <c r="F245" s="17">
        <f t="shared" si="25"/>
        <v>358.63157368064537</v>
      </c>
      <c r="G245" s="19">
        <v>20.470047791506406</v>
      </c>
    </row>
    <row r="246" spans="1:7" x14ac:dyDescent="0.3">
      <c r="A246" s="14">
        <f t="shared" si="23"/>
        <v>22.200000000000045</v>
      </c>
      <c r="B246" s="4">
        <f t="shared" si="24"/>
        <v>0.33</v>
      </c>
      <c r="C246" s="14">
        <f t="shared" si="22"/>
        <v>0.32610734028848204</v>
      </c>
      <c r="D246" s="4">
        <f>IF(A246&lt;5*$D$4,
          IF($B$4="Q=0 auf Qmax",($C$4*(1-EXP(-A246/$D$4)))+$E$4,
                  IF($B$4="-Qmax auf +Qmax",(-B246+2*$C$4*(1-EXP(-A246/$D$4)))+$E$4,"falscher Wert")),
                      B246+'Übersicht, Daten, Unterschrift'!$J$6/100)</f>
        <v>0.37610734028848203</v>
      </c>
      <c r="E246" s="4">
        <f>IF(A246&lt;5*$D$4,
             IF($B$4="Q=0 auf Qmax",
                       IF(($C$4*(1-EXP((-A246+$G$4)/$D$4)))+$F$4&lt;-0.02,-0.02,$C$4*(1-EXP((-A246+$G$4)/$D$4))+$F$4),
                                     IF(-B246+2*$C$4*(1-EXP((-A246+$G$4)/$D$4))+$F$4&lt;=-$C$4-0.02,-0.02-$C$4,-B246+2*$C$4*(1-EXP((-A246+$G$4)/$D$4))+$F$4)),
    B246-'Übersicht, Daten, Unterschrift'!$J$6/100)</f>
        <v>0.27290711155612041</v>
      </c>
      <c r="F246" s="17">
        <f t="shared" si="25"/>
        <v>358.71807431733026</v>
      </c>
      <c r="G246" s="19">
        <v>20.470045917574637</v>
      </c>
    </row>
    <row r="247" spans="1:7" x14ac:dyDescent="0.3">
      <c r="A247" s="14">
        <f t="shared" si="23"/>
        <v>22.300000000000047</v>
      </c>
      <c r="B247" s="4">
        <f t="shared" si="24"/>
        <v>0.33</v>
      </c>
      <c r="C247" s="14">
        <f t="shared" si="22"/>
        <v>0.32618442011513543</v>
      </c>
      <c r="D247" s="4">
        <f>IF(A247&lt;5*$D$4,
          IF($B$4="Q=0 auf Qmax",($C$4*(1-EXP(-A247/$D$4)))+$E$4,
                  IF($B$4="-Qmax auf +Qmax",(-B247+2*$C$4*(1-EXP(-A247/$D$4)))+$E$4,"falscher Wert")),
                      B247+'Übersicht, Daten, Unterschrift'!$J$6/100)</f>
        <v>0.37618442011513542</v>
      </c>
      <c r="E247" s="4">
        <f>IF(A247&lt;5*$D$4,
             IF($B$4="Q=0 auf Qmax",
                       IF(($C$4*(1-EXP((-A247+$G$4)/$D$4)))+$F$4&lt;-0.02,-0.02,$C$4*(1-EXP((-A247+$G$4)/$D$4))+$F$4),
                                     IF(-B247+2*$C$4*(1-EXP((-A247+$G$4)/$D$4))+$F$4&lt;=-$C$4-0.02,-0.02-$C$4,-B247+2*$C$4*(1-EXP((-A247+$G$4)/$D$4))+$F$4)),
    B247-'Übersicht, Daten, Unterschrift'!$J$6/100)</f>
        <v>0.2730475601573964</v>
      </c>
      <c r="F247" s="17">
        <f t="shared" si="25"/>
        <v>358.80286212664896</v>
      </c>
      <c r="G247" s="19">
        <v>20.470044117120782</v>
      </c>
    </row>
    <row r="248" spans="1:7" x14ac:dyDescent="0.3">
      <c r="A248" s="14">
        <f t="shared" si="23"/>
        <v>22.400000000000048</v>
      </c>
      <c r="B248" s="4">
        <f t="shared" si="24"/>
        <v>0.33</v>
      </c>
      <c r="C248" s="14">
        <f t="shared" si="22"/>
        <v>0.32625997365895981</v>
      </c>
      <c r="D248" s="4">
        <f>IF(A248&lt;5*$D$4,
          IF($B$4="Q=0 auf Qmax",($C$4*(1-EXP(-A248/$D$4)))+$E$4,
                  IF($B$4="-Qmax auf +Qmax",(-B248+2*$C$4*(1-EXP(-A248/$D$4)))+$E$4,"falscher Wert")),
                      B248+'Übersicht, Daten, Unterschrift'!$J$6/100)</f>
        <v>0.3762599736589598</v>
      </c>
      <c r="E248" s="4">
        <f>IF(A248&lt;5*$D$4,
             IF($B$4="Q=0 auf Qmax",
                       IF(($C$4*(1-EXP((-A248+$G$4)/$D$4)))+$F$4&lt;-0.02,-0.02,$C$4*(1-EXP((-A248+$G$4)/$D$4))+$F$4),
                                     IF(-B248+2*$C$4*(1-EXP((-A248+$G$4)/$D$4))+$F$4&lt;=-$C$4-0.02,-0.02-$C$4,-B248+2*$C$4*(1-EXP((-A248+$G$4)/$D$4))+$F$4)),
    B248-'Übersicht, Daten, Unterschrift'!$J$6/100)</f>
        <v>0.27318522769003495</v>
      </c>
      <c r="F248" s="17">
        <f t="shared" si="25"/>
        <v>358.88597102485579</v>
      </c>
      <c r="G248" s="19">
        <v>20.470042387263732</v>
      </c>
    </row>
    <row r="249" spans="1:7" x14ac:dyDescent="0.3">
      <c r="A249" s="14">
        <f t="shared" si="23"/>
        <v>22.50000000000005</v>
      </c>
      <c r="B249" s="4">
        <f t="shared" si="24"/>
        <v>0.33</v>
      </c>
      <c r="C249" s="14">
        <f t="shared" si="22"/>
        <v>0.32633403114238008</v>
      </c>
      <c r="D249" s="4">
        <f>IF(A249&lt;5*$D$4,
          IF($B$4="Q=0 auf Qmax",($C$4*(1-EXP(-A249/$D$4)))+$E$4,
                  IF($B$4="-Qmax auf +Qmax",(-B249+2*$C$4*(1-EXP(-A249/$D$4)))+$E$4,"falscher Wert")),
                      B249+'Übersicht, Daten, Unterschrift'!$J$6/100)</f>
        <v>0.37633403114238007</v>
      </c>
      <c r="E249" s="4">
        <f>IF(A249&lt;5*$D$4,
             IF($B$4="Q=0 auf Qmax",
                       IF(($C$4*(1-EXP((-A249+$G$4)/$D$4)))+$F$4&lt;-0.02,-0.02,$C$4*(1-EXP((-A249+$G$4)/$D$4))+$F$4),
                                     IF(-B249+2*$C$4*(1-EXP((-A249+$G$4)/$D$4))+$F$4&lt;=-$C$4-0.02,-0.02-$C$4,-B249+2*$C$4*(1-EXP((-A249+$G$4)/$D$4))+$F$4)),
    B249-'Übersicht, Daten, Unterschrift'!$J$6/100)</f>
        <v>0.27332016922288466</v>
      </c>
      <c r="F249" s="17">
        <f t="shared" si="25"/>
        <v>358.96743425661811</v>
      </c>
      <c r="G249" s="19">
        <v>20.47004072523535</v>
      </c>
    </row>
    <row r="250" spans="1:7" x14ac:dyDescent="0.3">
      <c r="A250" s="14">
        <f t="shared" si="23"/>
        <v>22.600000000000051</v>
      </c>
      <c r="B250" s="4">
        <f t="shared" si="24"/>
        <v>0.33</v>
      </c>
      <c r="C250" s="14">
        <f t="shared" si="22"/>
        <v>0.32640662218937705</v>
      </c>
      <c r="D250" s="4">
        <f>IF(A250&lt;5*$D$4,
          IF($B$4="Q=0 auf Qmax",($C$4*(1-EXP(-A250/$D$4)))+$E$4,
                  IF($B$4="-Qmax auf +Qmax",(-B250+2*$C$4*(1-EXP(-A250/$D$4)))+$E$4,"falscher Wert")),
                      B250+'Übersicht, Daten, Unterschrift'!$J$6/100)</f>
        <v>0.37640662218937704</v>
      </c>
      <c r="E250" s="4">
        <f>IF(A250&lt;5*$D$4,
             IF($B$4="Q=0 auf Qmax",
                       IF(($C$4*(1-EXP((-A250+$G$4)/$D$4)))+$F$4&lt;-0.02,-0.02,$C$4*(1-EXP((-A250+$G$4)/$D$4))+$F$4),
                                     IF(-B250+2*$C$4*(1-EXP((-A250+$G$4)/$D$4))+$F$4&lt;=-$C$4-0.02,-0.02-$C$4,-B250+2*$C$4*(1-EXP((-A250+$G$4)/$D$4))+$F$4)),
    B250-'Übersicht, Daten, Unterschrift'!$J$6/100)</f>
        <v>0.27345243873435787</v>
      </c>
      <c r="F250" s="17">
        <f t="shared" si="25"/>
        <v>359.04728440831474</v>
      </c>
      <c r="G250" s="19">
        <v>20.47003912837603</v>
      </c>
    </row>
    <row r="251" spans="1:7" x14ac:dyDescent="0.3">
      <c r="A251" s="14">
        <f t="shared" si="23"/>
        <v>22.700000000000053</v>
      </c>
      <c r="B251" s="4">
        <f t="shared" si="24"/>
        <v>0.33</v>
      </c>
      <c r="C251" s="14">
        <f t="shared" si="22"/>
        <v>0.3264777758373375</v>
      </c>
      <c r="D251" s="4">
        <f>IF(A251&lt;5*$D$4,
          IF($B$4="Q=0 auf Qmax",($C$4*(1-EXP(-A251/$D$4)))+$E$4,
                  IF($B$4="-Qmax auf +Qmax",(-B251+2*$C$4*(1-EXP(-A251/$D$4)))+$E$4,"falscher Wert")),
                      B251+'Übersicht, Daten, Unterschrift'!$J$6/100)</f>
        <v>0.37647777583733749</v>
      </c>
      <c r="E251" s="4">
        <f>IF(A251&lt;5*$D$4,
             IF($B$4="Q=0 auf Qmax",
                       IF(($C$4*(1-EXP((-A251+$G$4)/$D$4)))+$F$4&lt;-0.02,-0.02,$C$4*(1-EXP((-A251+$G$4)/$D$4))+$F$4),
                                     IF(-B251+2*$C$4*(1-EXP((-A251+$G$4)/$D$4))+$F$4&lt;=-$C$4-0.02,-0.02-$C$4,-B251+2*$C$4*(1-EXP((-A251+$G$4)/$D$4))+$F$4)),
    B251-'Übersicht, Daten, Unterschrift'!$J$6/100)</f>
        <v>0.27358208913402293</v>
      </c>
      <c r="F251" s="17">
        <f t="shared" si="25"/>
        <v>359.12555342107123</v>
      </c>
      <c r="G251" s="19">
        <v>20.47003759413046</v>
      </c>
    </row>
    <row r="252" spans="1:7" x14ac:dyDescent="0.3">
      <c r="A252" s="14">
        <f t="shared" si="23"/>
        <v>22.800000000000054</v>
      </c>
      <c r="B252" s="4">
        <f t="shared" si="24"/>
        <v>0.33</v>
      </c>
      <c r="C252" s="14">
        <f t="shared" si="22"/>
        <v>0.3265475205486692</v>
      </c>
      <c r="D252" s="4">
        <f>IF(A252&lt;5*$D$4,
          IF($B$4="Q=0 auf Qmax",($C$4*(1-EXP(-A252/$D$4)))+$E$4,
                  IF($B$4="-Qmax auf +Qmax",(-B252+2*$C$4*(1-EXP(-A252/$D$4)))+$E$4,"falscher Wert")),
                      B252+'Übersicht, Daten, Unterschrift'!$J$6/100)</f>
        <v>0.37654752054866919</v>
      </c>
      <c r="E252" s="4">
        <f>IF(A252&lt;5*$D$4,
             IF($B$4="Q=0 auf Qmax",
                       IF(($C$4*(1-EXP((-A252+$G$4)/$D$4)))+$F$4&lt;-0.02,-0.02,$C$4*(1-EXP((-A252+$G$4)/$D$4))+$F$4),
                                     IF(-B252+2*$C$4*(1-EXP((-A252+$G$4)/$D$4))+$F$4&lt;=-$C$4-0.02,-0.02-$C$4,-B252+2*$C$4*(1-EXP((-A252+$G$4)/$D$4))+$F$4)),
    B252-'Übersicht, Daten, Unterschrift'!$J$6/100)</f>
        <v>0.27370917228376823</v>
      </c>
      <c r="F252" s="17">
        <f t="shared" si="25"/>
        <v>359.20227260353613</v>
      </c>
      <c r="G252" s="19">
        <v>20.47003612004352</v>
      </c>
    </row>
    <row r="253" spans="1:7" x14ac:dyDescent="0.3">
      <c r="A253" s="14">
        <f t="shared" si="23"/>
        <v>22.900000000000055</v>
      </c>
      <c r="B253" s="4">
        <f t="shared" si="24"/>
        <v>0.33</v>
      </c>
      <c r="C253" s="14">
        <f t="shared" si="22"/>
        <v>0.32661588422218674</v>
      </c>
      <c r="D253" s="4">
        <f>IF(A253&lt;5*$D$4,
          IF($B$4="Q=0 auf Qmax",($C$4*(1-EXP(-A253/$D$4)))+$E$4,
                  IF($B$4="-Qmax auf +Qmax",(-B253+2*$C$4*(1-EXP(-A253/$D$4)))+$E$4,"falscher Wert")),
                      B253+'Übersicht, Daten, Unterschrift'!$J$6/100)</f>
        <v>0.37661588422218673</v>
      </c>
      <c r="E253" s="4">
        <f>IF(A253&lt;5*$D$4,
             IF($B$4="Q=0 auf Qmax",
                       IF(($C$4*(1-EXP((-A253+$G$4)/$D$4)))+$F$4&lt;-0.02,-0.02,$C$4*(1-EXP((-A253+$G$4)/$D$4))+$F$4),
                                     IF(-B253+2*$C$4*(1-EXP((-A253+$G$4)/$D$4))+$F$4&lt;=-$C$4-0.02,-0.02-$C$4,-B253+2*$C$4*(1-EXP((-A253+$G$4)/$D$4))+$F$4)),
    B253-'Übersicht, Daten, Unterschrift'!$J$6/100)</f>
        <v>0.27383373901854829</v>
      </c>
      <c r="F253" s="17">
        <f t="shared" si="25"/>
        <v>359.27747264440541</v>
      </c>
      <c r="G253" s="19">
        <v>20.470034703756358</v>
      </c>
    </row>
    <row r="254" spans="1:7" x14ac:dyDescent="0.3">
      <c r="A254" s="14">
        <f t="shared" si="23"/>
        <v>23.000000000000057</v>
      </c>
      <c r="B254" s="4">
        <f t="shared" si="24"/>
        <v>0.33</v>
      </c>
      <c r="C254" s="14">
        <f t="shared" si="22"/>
        <v>0.32668289420427099</v>
      </c>
      <c r="D254" s="4">
        <f>IF(A254&lt;5*$D$4,
          IF($B$4="Q=0 auf Qmax",($C$4*(1-EXP(-A254/$D$4)))+$E$4,
                  IF($B$4="-Qmax auf +Qmax",(-B254+2*$C$4*(1-EXP(-A254/$D$4)))+$E$4,"falscher Wert")),
                      B254+'Übersicht, Daten, Unterschrift'!$J$6/100)</f>
        <v>0.37668289420427098</v>
      </c>
      <c r="E254" s="4">
        <f>IF(A254&lt;5*$D$4,
             IF($B$4="Q=0 auf Qmax",
                       IF(($C$4*(1-EXP((-A254+$G$4)/$D$4)))+$F$4&lt;-0.02,-0.02,$C$4*(1-EXP((-A254+$G$4)/$D$4))+$F$4),
                                     IF(-B254+2*$C$4*(1-EXP((-A254+$G$4)/$D$4))+$F$4&lt;=-$C$4-0.02,-0.02-$C$4,-B254+2*$C$4*(1-EXP((-A254+$G$4)/$D$4))+$F$4)),
    B254-'Übersicht, Daten, Unterschrift'!$J$6/100)</f>
        <v>0.27395583916671779</v>
      </c>
      <c r="F254" s="17">
        <f t="shared" si="25"/>
        <v>359.35118362469808</v>
      </c>
      <c r="G254" s="19">
        <v>20.470033343002608</v>
      </c>
    </row>
    <row r="255" spans="1:7" x14ac:dyDescent="0.3">
      <c r="A255" s="14">
        <f t="shared" si="23"/>
        <v>23.100000000000058</v>
      </c>
      <c r="B255" s="4">
        <f t="shared" si="24"/>
        <v>0.33</v>
      </c>
      <c r="C255" s="14">
        <f t="shared" si="22"/>
        <v>0.32674857729980827</v>
      </c>
      <c r="D255" s="4">
        <f>IF(A255&lt;5*$D$4,
          IF($B$4="Q=0 auf Qmax",($C$4*(1-EXP(-A255/$D$4)))+$E$4,
                  IF($B$4="-Qmax auf +Qmax",(-B255+2*$C$4*(1-EXP(-A255/$D$4)))+$E$4,"falscher Wert")),
                      B255+'Übersicht, Daten, Unterschrift'!$J$6/100)</f>
        <v>0.37674857729980826</v>
      </c>
      <c r="E255" s="4">
        <f>IF(A255&lt;5*$D$4,
             IF($B$4="Q=0 auf Qmax",
                       IF(($C$4*(1-EXP((-A255+$G$4)/$D$4)))+$F$4&lt;-0.02,-0.02,$C$4*(1-EXP((-A255+$G$4)/$D$4))+$F$4),
                                     IF(-B255+2*$C$4*(1-EXP((-A255+$G$4)/$D$4))+$F$4&lt;=-$C$4-0.02,-0.02-$C$4,-B255+2*$C$4*(1-EXP((-A255+$G$4)/$D$4))+$F$4)),
    B255-'Übersicht, Daten, Unterschrift'!$J$6/100)</f>
        <v>0.27407552156996418</v>
      </c>
      <c r="F255" s="17">
        <f t="shared" si="25"/>
        <v>359.42343502978912</v>
      </c>
      <c r="G255" s="19">
        <v>20.470032035604774</v>
      </c>
    </row>
    <row r="256" spans="1:7" x14ac:dyDescent="0.3">
      <c r="A256" s="14">
        <f t="shared" si="23"/>
        <v>23.20000000000006</v>
      </c>
      <c r="B256" s="4">
        <f t="shared" si="24"/>
        <v>0.33</v>
      </c>
      <c r="C256" s="14">
        <f t="shared" si="22"/>
        <v>0.32681295978291258</v>
      </c>
      <c r="D256" s="4">
        <f>IF(A256&lt;5*$D$4,
          IF($B$4="Q=0 auf Qmax",($C$4*(1-EXP(-A256/$D$4)))+$E$4,
                  IF($B$4="-Qmax auf +Qmax",(-B256+2*$C$4*(1-EXP(-A256/$D$4)))+$E$4,"falscher Wert")),
                      B256+'Übersicht, Daten, Unterschrift'!$J$6/100)</f>
        <v>0.37681295978291257</v>
      </c>
      <c r="E256" s="4">
        <f>IF(A256&lt;5*$D$4,
             IF($B$4="Q=0 auf Qmax",
                       IF(($C$4*(1-EXP((-A256+$G$4)/$D$4)))+$F$4&lt;-0.02,-0.02,$C$4*(1-EXP((-A256+$G$4)/$D$4))+$F$4),
                                     IF(-B256+2*$C$4*(1-EXP((-A256+$G$4)/$D$4))+$F$4&lt;=-$C$4-0.02,-0.02-$C$4,-B256+2*$C$4*(1-EXP((-A256+$G$4)/$D$4))+$F$4)),
    B256-'Übersicht, Daten, Unterschrift'!$J$6/100)</f>
        <v>0.2741928341028444</v>
      </c>
      <c r="F256" s="17">
        <f t="shared" si="25"/>
        <v>359.49425576120382</v>
      </c>
      <c r="G256" s="19">
        <v>20.470030779470743</v>
      </c>
    </row>
    <row r="257" spans="1:7" x14ac:dyDescent="0.3">
      <c r="A257" s="14">
        <f t="shared" si="23"/>
        <v>23.300000000000061</v>
      </c>
      <c r="B257" s="4">
        <f t="shared" si="24"/>
        <v>0.33</v>
      </c>
      <c r="C257" s="14">
        <f t="shared" si="22"/>
        <v>0.32687606740743563</v>
      </c>
      <c r="D257" s="4">
        <f>IF(A257&lt;5*$D$4,
          IF($B$4="Q=0 auf Qmax",($C$4*(1-EXP(-A257/$D$4)))+$E$4,
                  IF($B$4="-Qmax auf +Qmax",(-B257+2*$C$4*(1-EXP(-A257/$D$4)))+$E$4,"falscher Wert")),
                      B257+'Übersicht, Daten, Unterschrift'!$J$6/100)</f>
        <v>0.37687606740743562</v>
      </c>
      <c r="E257" s="4">
        <f>IF(A257&lt;5*$D$4,
             IF($B$4="Q=0 auf Qmax",
                       IF(($C$4*(1-EXP((-A257+$G$4)/$D$4)))+$F$4&lt;-0.02,-0.02,$C$4*(1-EXP((-A257+$G$4)/$D$4))+$F$4),
                                     IF(-B257+2*$C$4*(1-EXP((-A257+$G$4)/$D$4))+$F$4&lt;=-$C$4-0.02,-0.02-$C$4,-B257+2*$C$4*(1-EXP((-A257+$G$4)/$D$4))+$F$4)),
    B257-'Übersicht, Daten, Unterschrift'!$J$6/100)</f>
        <v>0.27430782369193585</v>
      </c>
      <c r="F257" s="17">
        <f t="shared" si="25"/>
        <v>359.56367414817919</v>
      </c>
      <c r="G257" s="19">
        <v>20.470029572590434</v>
      </c>
    </row>
    <row r="258" spans="1:7" x14ac:dyDescent="0.3">
      <c r="A258" s="14">
        <f t="shared" si="23"/>
        <v>23.400000000000063</v>
      </c>
      <c r="B258" s="4">
        <f t="shared" si="24"/>
        <v>0.33</v>
      </c>
      <c r="C258" s="14">
        <f t="shared" si="22"/>
        <v>0.32693792541726868</v>
      </c>
      <c r="D258" s="4">
        <f>IF(A258&lt;5*$D$4,
          IF($B$4="Q=0 auf Qmax",($C$4*(1-EXP(-A258/$D$4)))+$E$4,
                  IF($B$4="-Qmax auf +Qmax",(-B258+2*$C$4*(1-EXP(-A258/$D$4)))+$E$4,"falscher Wert")),
                      B258+'Übersicht, Daten, Unterschrift'!$J$6/100)</f>
        <v>0.37693792541726867</v>
      </c>
      <c r="E258" s="4">
        <f>IF(A258&lt;5*$D$4,
             IF($B$4="Q=0 auf Qmax",
                       IF(($C$4*(1-EXP((-A258+$G$4)/$D$4)))+$F$4&lt;-0.02,-0.02,$C$4*(1-EXP((-A258+$G$4)/$D$4))+$F$4),
                                     IF(-B258+2*$C$4*(1-EXP((-A258+$G$4)/$D$4))+$F$4&lt;=-$C$4-0.02,-0.02-$C$4,-B258+2*$C$4*(1-EXP((-A258+$G$4)/$D$4))+$F$4)),
    B258-'Übersicht, Daten, Unterschrift'!$J$6/100)</f>
        <v>0.27442053633460733</v>
      </c>
      <c r="F258" s="17">
        <f t="shared" si="25"/>
        <v>359.63171795899552</v>
      </c>
      <c r="G258" s="19">
        <v>20.470028413032576</v>
      </c>
    </row>
    <row r="259" spans="1:7" x14ac:dyDescent="0.3">
      <c r="A259" s="14">
        <f t="shared" si="23"/>
        <v>23.500000000000064</v>
      </c>
      <c r="B259" s="4">
        <f t="shared" si="24"/>
        <v>0.33</v>
      </c>
      <c r="C259" s="14">
        <f t="shared" si="22"/>
        <v>0.32699855855644044</v>
      </c>
      <c r="D259" s="4">
        <f>IF(A259&lt;5*$D$4,
          IF($B$4="Q=0 auf Qmax",($C$4*(1-EXP(-A259/$D$4)))+$E$4,
                  IF($B$4="-Qmax auf +Qmax",(-B259+2*$C$4*(1-EXP(-A259/$D$4)))+$E$4,"falscher Wert")),
                      B259+'Übersicht, Daten, Unterschrift'!$J$6/100)</f>
        <v>0.37699855855644043</v>
      </c>
      <c r="E259" s="4">
        <f>IF(A259&lt;5*$D$4,
             IF($B$4="Q=0 auf Qmax",
                       IF(($C$4*(1-EXP((-A259+$G$4)/$D$4)))+$F$4&lt;-0.02,-0.02,$C$4*(1-EXP((-A259+$G$4)/$D$4))+$F$4),
                                     IF(-B259+2*$C$4*(1-EXP((-A259+$G$4)/$D$4))+$F$4&lt;=-$C$4-0.02,-0.02-$C$4,-B259+2*$C$4*(1-EXP((-A259+$G$4)/$D$4))+$F$4)),
    B259-'Übersicht, Daten, Unterschrift'!$J$6/100)</f>
        <v>0.2745310171174189</v>
      </c>
      <c r="F259" s="17">
        <f t="shared" si="25"/>
        <v>359.6984144120845</v>
      </c>
      <c r="G259" s="19">
        <v>20.470027298941634</v>
      </c>
    </row>
    <row r="260" spans="1:7" x14ac:dyDescent="0.3">
      <c r="A260" s="14">
        <f t="shared" si="23"/>
        <v>23.600000000000065</v>
      </c>
      <c r="B260" s="4">
        <f t="shared" si="24"/>
        <v>0.33</v>
      </c>
      <c r="C260" s="14">
        <f t="shared" si="22"/>
        <v>0.32705799107901501</v>
      </c>
      <c r="D260" s="4">
        <f>IF(A260&lt;5*$D$4,
          IF($B$4="Q=0 auf Qmax",($C$4*(1-EXP(-A260/$D$4)))+$E$4,
                  IF($B$4="-Qmax auf +Qmax",(-B260+2*$C$4*(1-EXP(-A260/$D$4)))+$E$4,"falscher Wert")),
                      B260+'Übersicht, Daten, Unterschrift'!$J$6/100)</f>
        <v>0.377057991079015</v>
      </c>
      <c r="E260" s="4">
        <f>IF(A260&lt;5*$D$4,
             IF($B$4="Q=0 auf Qmax",
                       IF(($C$4*(1-EXP((-A260+$G$4)/$D$4)))+$F$4&lt;-0.02,-0.02,$C$4*(1-EXP((-A260+$G$4)/$D$4))+$F$4),
                                     IF(-B260+2*$C$4*(1-EXP((-A260+$G$4)/$D$4))+$F$4&lt;=-$C$4-0.02,-0.02-$C$4,-B260+2*$C$4*(1-EXP((-A260+$G$4)/$D$4))+$F$4)),
    B260-'Übersicht, Daten, Unterschrift'!$J$6/100)</f>
        <v>0.27463931023415666</v>
      </c>
      <c r="F260" s="17">
        <f t="shared" si="25"/>
        <v>359.76379018691654</v>
      </c>
      <c r="G260" s="19">
        <v>20.470026228534824</v>
      </c>
    </row>
    <row r="261" spans="1:7" x14ac:dyDescent="0.3">
      <c r="A261" s="14">
        <f t="shared" si="23"/>
        <v>23.700000000000067</v>
      </c>
      <c r="B261" s="4">
        <f t="shared" si="24"/>
        <v>0.33</v>
      </c>
      <c r="C261" s="14">
        <f t="shared" si="22"/>
        <v>0.32711624675879386</v>
      </c>
      <c r="D261" s="4">
        <f>IF(A261&lt;5*$D$4,
          IF($B$4="Q=0 auf Qmax",($C$4*(1-EXP(-A261/$D$4)))+$E$4,
                  IF($B$4="-Qmax auf +Qmax",(-B261+2*$C$4*(1-EXP(-A261/$D$4)))+$E$4,"falscher Wert")),
                      B261+'Übersicht, Daten, Unterschrift'!$J$6/100)</f>
        <v>0.37711624675879385</v>
      </c>
      <c r="E261" s="4">
        <f>IF(A261&lt;5*$D$4,
             IF($B$4="Q=0 auf Qmax",
                       IF(($C$4*(1-EXP((-A261+$G$4)/$D$4)))+$F$4&lt;-0.02,-0.02,$C$4*(1-EXP((-A261+$G$4)/$D$4))+$F$4),
                                     IF(-B261+2*$C$4*(1-EXP((-A261+$G$4)/$D$4))+$F$4&lt;=-$C$4-0.02,-0.02-$C$4,-B261+2*$C$4*(1-EXP((-A261+$G$4)/$D$4))+$F$4)),
    B261-'Übersicht, Daten, Unterschrift'!$J$6/100)</f>
        <v>0.27474545900351127</v>
      </c>
      <c r="F261" s="17">
        <f t="shared" si="25"/>
        <v>359.82787143467323</v>
      </c>
      <c r="G261" s="19">
        <v>20.470025200099261</v>
      </c>
    </row>
    <row r="262" spans="1:7" x14ac:dyDescent="0.3">
      <c r="A262" s="14">
        <f t="shared" si="23"/>
        <v>23.800000000000068</v>
      </c>
      <c r="B262" s="4">
        <f t="shared" si="24"/>
        <v>0.33</v>
      </c>
      <c r="C262" s="14">
        <f t="shared" si="22"/>
        <v>0.32717334889882571</v>
      </c>
      <c r="D262" s="4">
        <f>IF(A262&lt;5*$D$4,
          IF($B$4="Q=0 auf Qmax",($C$4*(1-EXP(-A262/$D$4)))+$E$4,
                  IF($B$4="-Qmax auf +Qmax",(-B262+2*$C$4*(1-EXP(-A262/$D$4)))+$E$4,"falscher Wert")),
                      B262+'Übersicht, Daten, Unterschrift'!$J$6/100)</f>
        <v>0.3771733488988257</v>
      </c>
      <c r="E262" s="4">
        <f>IF(A262&lt;5*$D$4,
             IF($B$4="Q=0 auf Qmax",
                       IF(($C$4*(1-EXP((-A262+$G$4)/$D$4)))+$F$4&lt;-0.02,-0.02,$C$4*(1-EXP((-A262+$G$4)/$D$4))+$F$4),
                                     IF(-B262+2*$C$4*(1-EXP((-A262+$G$4)/$D$4))+$F$4&lt;=-$C$4-0.02,-0.02-$C$4,-B262+2*$C$4*(1-EXP((-A262+$G$4)/$D$4))+$F$4)),
    B262-'Übersicht, Daten, Unterschrift'!$J$6/100)</f>
        <v>0.27484950588640578</v>
      </c>
      <c r="F262" s="17">
        <f t="shared" si="25"/>
        <v>359.89068378870826</v>
      </c>
      <c r="G262" s="19">
        <v>20.470024211989237</v>
      </c>
    </row>
    <row r="263" spans="1:7" x14ac:dyDescent="0.3">
      <c r="A263" s="14">
        <f t="shared" si="23"/>
        <v>23.90000000000007</v>
      </c>
      <c r="B263" s="4">
        <f t="shared" si="24"/>
        <v>0.33</v>
      </c>
      <c r="C263" s="14">
        <f t="shared" si="22"/>
        <v>0.32722932034072788</v>
      </c>
      <c r="D263" s="4">
        <f>IF(A263&lt;5*$D$4,
          IF($B$4="Q=0 auf Qmax",($C$4*(1-EXP(-A263/$D$4)))+$E$4,
                  IF($B$4="-Qmax auf +Qmax",(-B263+2*$C$4*(1-EXP(-A263/$D$4)))+$E$4,"falscher Wert")),
                      B263+'Übersicht, Daten, Unterschrift'!$J$6/100)</f>
        <v>0.37722932034072787</v>
      </c>
      <c r="E263" s="4">
        <f>IF(A263&lt;5*$D$4,
             IF($B$4="Q=0 auf Qmax",
                       IF(($C$4*(1-EXP((-A263+$G$4)/$D$4)))+$F$4&lt;-0.02,-0.02,$C$4*(1-EXP((-A263+$G$4)/$D$4))+$F$4),
                                     IF(-B263+2*$C$4*(1-EXP((-A263+$G$4)/$D$4))+$F$4&lt;=-$C$4-0.02,-0.02-$C$4,-B263+2*$C$4*(1-EXP((-A263+$G$4)/$D$4))+$F$4)),
    B263-'Übersicht, Daten, Unterschrift'!$J$6/100)</f>
        <v>0.27495149250298068</v>
      </c>
      <c r="F263" s="17">
        <f t="shared" si="25"/>
        <v>359.95225237480065</v>
      </c>
      <c r="G263" s="19">
        <v>20.47002326262356</v>
      </c>
    </row>
    <row r="264" spans="1:7" x14ac:dyDescent="0.3">
      <c r="A264" s="14">
        <f t="shared" si="23"/>
        <v>24.000000000000071</v>
      </c>
      <c r="B264" s="4">
        <f t="shared" si="24"/>
        <v>0.33</v>
      </c>
      <c r="C264" s="14">
        <f t="shared" si="22"/>
        <v>0.32728418347382343</v>
      </c>
      <c r="D264" s="4">
        <f>IF(A264&lt;5*$D$4,
          IF($B$4="Q=0 auf Qmax",($C$4*(1-EXP(-A264/$D$4)))+$E$4,
                  IF($B$4="-Qmax auf +Qmax",(-B264+2*$C$4*(1-EXP(-A264/$D$4)))+$E$4,"falscher Wert")),
                      B264+'Übersicht, Daten, Unterschrift'!$J$6/100)</f>
        <v>0.37728418347382342</v>
      </c>
      <c r="E264" s="4">
        <f>IF(A264&lt;5*$D$4,
             IF($B$4="Q=0 auf Qmax",
                       IF(($C$4*(1-EXP((-A264+$G$4)/$D$4)))+$F$4&lt;-0.02,-0.02,$C$4*(1-EXP((-A264+$G$4)/$D$4))+$F$4),
                                     IF(-B264+2*$C$4*(1-EXP((-A264+$G$4)/$D$4))+$F$4&lt;=-$C$4-0.02,-0.02-$C$4,-B264+2*$C$4*(1-EXP((-A264+$G$4)/$D$4))+$F$4)),
    B264-'Übersicht, Daten, Unterschrift'!$J$6/100)</f>
        <v>0.27505145964924244</v>
      </c>
      <c r="F264" s="17">
        <f t="shared" si="25"/>
        <v>360.01260182120575</v>
      </c>
      <c r="G264" s="19">
        <v>20.470022350483042</v>
      </c>
    </row>
    <row r="265" spans="1:7" x14ac:dyDescent="0.3">
      <c r="A265" s="14">
        <f t="shared" si="23"/>
        <v>24.100000000000072</v>
      </c>
      <c r="B265" s="4">
        <f t="shared" si="24"/>
        <v>0.33</v>
      </c>
      <c r="C265" s="14">
        <f t="shared" si="22"/>
        <v>0.32733796024409717</v>
      </c>
      <c r="D265" s="4">
        <f>IF(A265&lt;5*$D$4,
          IF($B$4="Q=0 auf Qmax",($C$4*(1-EXP(-A265/$D$4)))+$E$4,
                  IF($B$4="-Qmax auf +Qmax",(-B265+2*$C$4*(1-EXP(-A265/$D$4)))+$E$4,"falscher Wert")),
                      B265+'Übersicht, Daten, Unterschrift'!$J$6/100)</f>
        <v>0.37733796024409716</v>
      </c>
      <c r="E265" s="4">
        <f>IF(A265&lt;5*$D$4,
             IF($B$4="Q=0 auf Qmax",
                       IF(($C$4*(1-EXP((-A265+$G$4)/$D$4)))+$F$4&lt;-0.02,-0.02,$C$4*(1-EXP((-A265+$G$4)/$D$4))+$F$4),
                                     IF(-B265+2*$C$4*(1-EXP((-A265+$G$4)/$D$4))+$F$4&lt;=-$C$4-0.02,-0.02-$C$4,-B265+2*$C$4*(1-EXP((-A265+$G$4)/$D$4))+$F$4)),
    B265-'Übersicht, Daten, Unterschrift'!$J$6/100)</f>
        <v>0.27514944731338253</v>
      </c>
      <c r="F265" s="17">
        <f t="shared" si="25"/>
        <v>360.07175626850687</v>
      </c>
      <c r="G265" s="19">
        <v>20.470021474108066</v>
      </c>
    </row>
    <row r="266" spans="1:7" x14ac:dyDescent="0.3">
      <c r="A266" s="14">
        <f t="shared" si="23"/>
        <v>24.200000000000074</v>
      </c>
      <c r="B266" s="4">
        <f t="shared" si="24"/>
        <v>0.33</v>
      </c>
      <c r="C266" s="14">
        <f t="shared" ref="C266:C329" si="26">F266/$H$4</f>
        <v>0.32739067216297424</v>
      </c>
      <c r="D266" s="4">
        <f>IF(A266&lt;5*$D$4,
          IF($B$4="Q=0 auf Qmax",($C$4*(1-EXP(-A266/$D$4)))+$E$4,
                  IF($B$4="-Qmax auf +Qmax",(-B266+2*$C$4*(1-EXP(-A266/$D$4)))+$E$4,"falscher Wert")),
                      B266+'Übersicht, Daten, Unterschrift'!$J$6/100)</f>
        <v>0.37739067216297423</v>
      </c>
      <c r="E266" s="4">
        <f>IF(A266&lt;5*$D$4,
             IF($B$4="Q=0 auf Qmax",
                       IF(($C$4*(1-EXP((-A266+$G$4)/$D$4)))+$F$4&lt;-0.02,-0.02,$C$4*(1-EXP((-A266+$G$4)/$D$4))+$F$4),
                                     IF(-B266+2*$C$4*(1-EXP((-A266+$G$4)/$D$4))+$F$4&lt;=-$C$4-0.02,-0.02-$C$4,-B266+2*$C$4*(1-EXP((-A266+$G$4)/$D$4))+$F$4)),
    B266-'Übersicht, Daten, Unterschrift'!$J$6/100)</f>
        <v>0.27524549469177301</v>
      </c>
      <c r="F266" s="17">
        <f t="shared" si="25"/>
        <v>360.12973937927165</v>
      </c>
      <c r="G266" s="19">
        <v>20.470020632096247</v>
      </c>
    </row>
    <row r="267" spans="1:7" x14ac:dyDescent="0.3">
      <c r="A267" s="14">
        <f t="shared" si="23"/>
        <v>24.300000000000075</v>
      </c>
      <c r="B267" s="4">
        <f t="shared" si="24"/>
        <v>0.33</v>
      </c>
      <c r="C267" s="14">
        <f t="shared" si="26"/>
        <v>0.32744234031592495</v>
      </c>
      <c r="D267" s="4">
        <f>IF(A267&lt;5*$D$4,
          IF($B$4="Q=0 auf Qmax",($C$4*(1-EXP(-A267/$D$4)))+$E$4,
                  IF($B$4="-Qmax auf +Qmax",(-B267+2*$C$4*(1-EXP(-A267/$D$4)))+$E$4,"falscher Wert")),
                      B267+'Übersicht, Daten, Unterschrift'!$J$6/100)</f>
        <v>0.37744234031592494</v>
      </c>
      <c r="E267" s="4">
        <f>IF(A267&lt;5*$D$4,
             IF($B$4="Q=0 auf Qmax",
                       IF(($C$4*(1-EXP((-A267+$G$4)/$D$4)))+$F$4&lt;-0.02,-0.02,$C$4*(1-EXP((-A267+$G$4)/$D$4))+$F$4),
                                     IF(-B267+2*$C$4*(1-EXP((-A267+$G$4)/$D$4))+$F$4&lt;=-$C$4-0.02,-0.02-$C$4,-B267+2*$C$4*(1-EXP((-A267+$G$4)/$D$4))+$F$4)),
    B267-'Übersicht, Daten, Unterschrift'!$J$6/100)</f>
        <v>0.27533964020464596</v>
      </c>
      <c r="F267" s="17">
        <f t="shared" si="25"/>
        <v>360.18657434751742</v>
      </c>
      <c r="G267" s="19">
        <v>20.470019823100181</v>
      </c>
    </row>
    <row r="268" spans="1:7" x14ac:dyDescent="0.3">
      <c r="A268" s="14">
        <f t="shared" si="23"/>
        <v>24.400000000000077</v>
      </c>
      <c r="B268" s="4">
        <f t="shared" si="24"/>
        <v>0.33</v>
      </c>
      <c r="C268" s="14">
        <f t="shared" si="26"/>
        <v>0.32749298537089949</v>
      </c>
      <c r="D268" s="4">
        <f>IF(A268&lt;5*$D$4,
          IF($B$4="Q=0 auf Qmax",($C$4*(1-EXP(-A268/$D$4)))+$E$4,
                  IF($B$4="-Qmax auf +Qmax",(-B268+2*$C$4*(1-EXP(-A268/$D$4)))+$E$4,"falscher Wert")),
                      B268+'Übersicht, Daten, Unterschrift'!$J$6/100)</f>
        <v>0.37749298537089948</v>
      </c>
      <c r="E268" s="4">
        <f>IF(A268&lt;5*$D$4,
             IF($B$4="Q=0 auf Qmax",
                       IF(($C$4*(1-EXP((-A268+$G$4)/$D$4)))+$F$4&lt;-0.02,-0.02,$C$4*(1-EXP((-A268+$G$4)/$D$4))+$F$4),
                                     IF(-B268+2*$C$4*(1-EXP((-A268+$G$4)/$D$4))+$F$4&lt;=-$C$4-0.02,-0.02-$C$4,-B268+2*$C$4*(1-EXP((-A268+$G$4)/$D$4))+$F$4)),
    B268-'Übersicht, Daten, Unterschrift'!$J$6/100)</f>
        <v>0.27543192151146184</v>
      </c>
      <c r="F268" s="17">
        <f t="shared" si="25"/>
        <v>360.24228390798942</v>
      </c>
      <c r="G268" s="19">
        <v>20.470019045825307</v>
      </c>
    </row>
    <row r="269" spans="1:7" x14ac:dyDescent="0.3">
      <c r="A269" s="14">
        <f t="shared" si="23"/>
        <v>24.500000000000078</v>
      </c>
      <c r="B269" s="4">
        <f t="shared" si="24"/>
        <v>0.33</v>
      </c>
      <c r="C269" s="14">
        <f t="shared" si="26"/>
        <v>0.32754262758659503</v>
      </c>
      <c r="D269" s="4">
        <f>IF(A269&lt;5*$D$4,
          IF($B$4="Q=0 auf Qmax",($C$4*(1-EXP(-A269/$D$4)))+$E$4,
                  IF($B$4="-Qmax auf +Qmax",(-B269+2*$C$4*(1-EXP(-A269/$D$4)))+$E$4,"falscher Wert")),
                      B269+'Übersicht, Daten, Unterschrift'!$J$6/100)</f>
        <v>0.37754262758659501</v>
      </c>
      <c r="E269" s="4">
        <f>IF(A269&lt;5*$D$4,
             IF($B$4="Q=0 auf Qmax",
                       IF(($C$4*(1-EXP((-A269+$G$4)/$D$4)))+$F$4&lt;-0.02,-0.02,$C$4*(1-EXP((-A269+$G$4)/$D$4))+$F$4),
                                     IF(-B269+2*$C$4*(1-EXP((-A269+$G$4)/$D$4))+$F$4&lt;=-$C$4-0.02,-0.02-$C$4,-B269+2*$C$4*(1-EXP((-A269+$G$4)/$D$4))+$F$4)),
    B269-'Übersicht, Daten, Unterschrift'!$J$6/100)</f>
        <v>0.27552237552597381</v>
      </c>
      <c r="F269" s="17">
        <f t="shared" si="25"/>
        <v>360.29689034525455</v>
      </c>
      <c r="G269" s="19">
        <v>20.470018299027814</v>
      </c>
    </row>
    <row r="270" spans="1:7" x14ac:dyDescent="0.3">
      <c r="A270" s="14">
        <f t="shared" si="23"/>
        <v>24.60000000000008</v>
      </c>
      <c r="B270" s="4">
        <f t="shared" si="24"/>
        <v>0.33</v>
      </c>
      <c r="C270" s="14">
        <f t="shared" si="26"/>
        <v>0.32759128682055982</v>
      </c>
      <c r="D270" s="4">
        <f>IF(A270&lt;5*$D$4,
          IF($B$4="Q=0 auf Qmax",($C$4*(1-EXP(-A270/$D$4)))+$E$4,
                  IF($B$4="-Qmax auf +Qmax",(-B270+2*$C$4*(1-EXP(-A270/$D$4)))+$E$4,"falscher Wert")),
                      B270+'Übersicht, Daten, Unterschrift'!$J$6/100)</f>
        <v>0.37759128682055981</v>
      </c>
      <c r="E270" s="4">
        <f>IF(A270&lt;5*$D$4,
             IF($B$4="Q=0 auf Qmax",
                       IF(($C$4*(1-EXP((-A270+$G$4)/$D$4)))+$F$4&lt;-0.02,-0.02,$C$4*(1-EXP((-A270+$G$4)/$D$4))+$F$4),
                                     IF(-B270+2*$C$4*(1-EXP((-A270+$G$4)/$D$4))+$F$4&lt;=-$C$4-0.02,-0.02-$C$4,-B270+2*$C$4*(1-EXP((-A270+$G$4)/$D$4))+$F$4)),
    B270-'Übersicht, Daten, Unterschrift'!$J$6/100)</f>
        <v>0.27561103843099366</v>
      </c>
      <c r="F270" s="17">
        <f t="shared" si="25"/>
        <v>360.35041550261582</v>
      </c>
      <c r="G270" s="19">
        <v>20.470017581512671</v>
      </c>
    </row>
    <row r="271" spans="1:7" x14ac:dyDescent="0.3">
      <c r="A271" s="14">
        <f t="shared" si="23"/>
        <v>24.700000000000081</v>
      </c>
      <c r="B271" s="4">
        <f t="shared" si="24"/>
        <v>0.33</v>
      </c>
      <c r="C271" s="14">
        <f t="shared" si="26"/>
        <v>0.32763898253713625</v>
      </c>
      <c r="D271" s="4">
        <f>IF(A271&lt;5*$D$4,
          IF($B$4="Q=0 auf Qmax",($C$4*(1-EXP(-A271/$D$4)))+$E$4,
                  IF($B$4="-Qmax auf +Qmax",(-B271+2*$C$4*(1-EXP(-A271/$D$4)))+$E$4,"falscher Wert")),
                      B271+'Übersicht, Daten, Unterschrift'!$J$6/100)</f>
        <v>0.37763898253713624</v>
      </c>
      <c r="E271" s="4">
        <f>IF(A271&lt;5*$D$4,
             IF($B$4="Q=0 auf Qmax",
                       IF(($C$4*(1-EXP((-A271+$G$4)/$D$4)))+$F$4&lt;-0.02,-0.02,$C$4*(1-EXP((-A271+$G$4)/$D$4))+$F$4),
                                     IF(-B271+2*$C$4*(1-EXP((-A271+$G$4)/$D$4))+$F$4&lt;=-$C$4-0.02,-0.02-$C$4,-B271+2*$C$4*(1-EXP((-A271+$G$4)/$D$4))+$F$4)),
    B271-'Übersicht, Daten, Unterschrift'!$J$6/100)</f>
        <v>0.27569794569286565</v>
      </c>
      <c r="F271" s="17">
        <f t="shared" si="25"/>
        <v>360.40288079084985</v>
      </c>
      <c r="G271" s="19">
        <v>20.470016892131696</v>
      </c>
    </row>
    <row r="272" spans="1:7" x14ac:dyDescent="0.3">
      <c r="A272" s="14">
        <f t="shared" si="23"/>
        <v>24.800000000000082</v>
      </c>
      <c r="B272" s="4">
        <f t="shared" si="24"/>
        <v>0.33</v>
      </c>
      <c r="C272" s="14">
        <f t="shared" si="26"/>
        <v>0.32768573381524685</v>
      </c>
      <c r="D272" s="4">
        <f>IF(A272&lt;5*$D$4,
          IF($B$4="Q=0 auf Qmax",($C$4*(1-EXP(-A272/$D$4)))+$E$4,
                  IF($B$4="-Qmax auf +Qmax",(-B272+2*$C$4*(1-EXP(-A272/$D$4)))+$E$4,"falscher Wert")),
                      B272+'Übersicht, Daten, Unterschrift'!$J$6/100)</f>
        <v>0.37768573381524684</v>
      </c>
      <c r="E272" s="4">
        <f>IF(A272&lt;5*$D$4,
             IF($B$4="Q=0 auf Qmax",
                       IF(($C$4*(1-EXP((-A272+$G$4)/$D$4)))+$F$4&lt;-0.02,-0.02,$C$4*(1-EXP((-A272+$G$4)/$D$4))+$F$4),
                                     IF(-B272+2*$C$4*(1-EXP((-A272+$G$4)/$D$4))+$F$4&lt;=-$C$4-0.02,-0.02-$C$4,-B272+2*$C$4*(1-EXP((-A272+$G$4)/$D$4))+$F$4)),
    B272-'Übersicht, Daten, Unterschrift'!$J$6/100)</f>
        <v>0.2757831320756533</v>
      </c>
      <c r="F272" s="17">
        <f t="shared" si="25"/>
        <v>360.45430719677154</v>
      </c>
      <c r="G272" s="19">
        <v>20.470016229781741</v>
      </c>
    </row>
    <row r="273" spans="1:7" x14ac:dyDescent="0.3">
      <c r="A273" s="14">
        <f t="shared" ref="A273:A336" si="27">A272+$A$4</f>
        <v>24.900000000000084</v>
      </c>
      <c r="B273" s="4">
        <f t="shared" si="24"/>
        <v>0.33</v>
      </c>
      <c r="C273" s="14">
        <f t="shared" si="26"/>
        <v>0.32773155935602627</v>
      </c>
      <c r="D273" s="4">
        <f>IF(A273&lt;5*$D$4,
          IF($B$4="Q=0 auf Qmax",($C$4*(1-EXP(-A273/$D$4)))+$E$4,
                  IF($B$4="-Qmax auf +Qmax",(-B273+2*$C$4*(1-EXP(-A273/$D$4)))+$E$4,"falscher Wert")),
                      B273+'Übersicht, Daten, Unterschrift'!$J$6/100)</f>
        <v>0.37773155935602626</v>
      </c>
      <c r="E273" s="4">
        <f>IF(A273&lt;5*$D$4,
             IF($B$4="Q=0 auf Qmax",
                       IF(($C$4*(1-EXP((-A273+$G$4)/$D$4)))+$F$4&lt;-0.02,-0.02,$C$4*(1-EXP((-A273+$G$4)/$D$4))+$F$4),
                                     IF(-B273+2*$C$4*(1-EXP((-A273+$G$4)/$D$4))+$F$4&lt;=-$C$4-0.02,-0.02-$C$4,-B273+2*$C$4*(1-EXP((-A273+$G$4)/$D$4))+$F$4)),
    B273-'Übersicht, Daten, Unterschrift'!$J$6/100)</f>
        <v>0.27586663165504555</v>
      </c>
      <c r="F273" s="17">
        <f t="shared" si="25"/>
        <v>360.50471529162888</v>
      </c>
      <c r="G273" s="19">
        <v>20.470015593402895</v>
      </c>
    </row>
    <row r="274" spans="1:7" x14ac:dyDescent="0.3">
      <c r="A274" s="14">
        <f t="shared" si="27"/>
        <v>25.000000000000085</v>
      </c>
      <c r="B274" s="4">
        <f t="shared" si="24"/>
        <v>0.33</v>
      </c>
      <c r="C274" s="14">
        <f t="shared" si="26"/>
        <v>0.32777647749030187</v>
      </c>
      <c r="D274" s="4">
        <f>IF(A274&lt;5*$D$4,
          IF($B$4="Q=0 auf Qmax",($C$4*(1-EXP(-A274/$D$4)))+$E$4,
                  IF($B$4="-Qmax auf +Qmax",(-B274+2*$C$4*(1-EXP(-A274/$D$4)))+$E$4,"falscher Wert")),
                      B274+'Übersicht, Daten, Unterschrift'!$J$6/100)</f>
        <v>0.35000000000000003</v>
      </c>
      <c r="E274" s="4">
        <f>IF(A274&lt;5*$D$4,
             IF($B$4="Q=0 auf Qmax",
                       IF(($C$4*(1-EXP((-A274+$G$4)/$D$4)))+$F$4&lt;-0.02,-0.02,$C$4*(1-EXP((-A274+$G$4)/$D$4))+$F$4),
                                     IF(-B274+2*$C$4*(1-EXP((-A274+$G$4)/$D$4))+$F$4&lt;=-$C$4-0.02,-0.02-$C$4,-B274+2*$C$4*(1-EXP((-A274+$G$4)/$D$4))+$F$4)),
    B274-'Übersicht, Daten, Unterschrift'!$J$6/100)</f>
        <v>0.31</v>
      </c>
      <c r="F274" s="17">
        <f t="shared" si="25"/>
        <v>360.55412523933205</v>
      </c>
      <c r="G274" s="19">
        <v>20.470014981976821</v>
      </c>
    </row>
    <row r="275" spans="1:7" x14ac:dyDescent="0.3">
      <c r="A275" s="14">
        <f t="shared" si="27"/>
        <v>25.100000000000087</v>
      </c>
      <c r="B275" s="4">
        <f t="shared" si="24"/>
        <v>0.33</v>
      </c>
      <c r="C275" s="14">
        <f t="shared" si="26"/>
        <v>0.32782050618592617</v>
      </c>
      <c r="D275" s="4">
        <f>IF(A275&lt;5*$D$4,
          IF($B$4="Q=0 auf Qmax",($C$4*(1-EXP(-A275/$D$4)))+$E$4,
                  IF($B$4="-Qmax auf +Qmax",(-B275+2*$C$4*(1-EXP(-A275/$D$4)))+$E$4,"falscher Wert")),
                      B275+'Übersicht, Daten, Unterschrift'!$J$6/100)</f>
        <v>0.35000000000000003</v>
      </c>
      <c r="E275" s="4">
        <f>IF(A275&lt;5*$D$4,
             IF($B$4="Q=0 auf Qmax",
                       IF(($C$4*(1-EXP((-A275+$G$4)/$D$4)))+$F$4&lt;-0.02,-0.02,$C$4*(1-EXP((-A275+$G$4)/$D$4))+$F$4),
                                     IF(-B275+2*$C$4*(1-EXP((-A275+$G$4)/$D$4))+$F$4&lt;=-$C$4-0.02,-0.02-$C$4,-B275+2*$C$4*(1-EXP((-A275+$G$4)/$D$4))+$F$4)),
    B275-'Übersicht, Daten, Unterschrift'!$J$6/100)</f>
        <v>0.31</v>
      </c>
      <c r="F275" s="17">
        <f t="shared" si="25"/>
        <v>360.60255680451877</v>
      </c>
      <c r="G275" s="19">
        <v>20.470014394525109</v>
      </c>
    </row>
    <row r="276" spans="1:7" x14ac:dyDescent="0.3">
      <c r="A276" s="14">
        <f t="shared" si="27"/>
        <v>25.200000000000088</v>
      </c>
      <c r="B276" s="4">
        <f t="shared" si="24"/>
        <v>0.33</v>
      </c>
      <c r="C276" s="14">
        <f t="shared" si="26"/>
        <v>0.32786366305496456</v>
      </c>
      <c r="D276" s="4">
        <f>IF(A276&lt;5*$D$4,
          IF($B$4="Q=0 auf Qmax",($C$4*(1-EXP(-A276/$D$4)))+$E$4,
                  IF($B$4="-Qmax auf +Qmax",(-B276+2*$C$4*(1-EXP(-A276/$D$4)))+$E$4,"falscher Wert")),
                      B276+'Übersicht, Daten, Unterschrift'!$J$6/100)</f>
        <v>0.35000000000000003</v>
      </c>
      <c r="E276" s="4">
        <f>IF(A276&lt;5*$D$4,
             IF($B$4="Q=0 auf Qmax",
                       IF(($C$4*(1-EXP((-A276+$G$4)/$D$4)))+$F$4&lt;-0.02,-0.02,$C$4*(1-EXP((-A276+$G$4)/$D$4))+$F$4),
                                     IF(-B276+2*$C$4*(1-EXP((-A276+$G$4)/$D$4))+$F$4&lt;=-$C$4-0.02,-0.02-$C$4,-B276+2*$C$4*(1-EXP((-A276+$G$4)/$D$4))+$F$4)),
    B276-'Übersicht, Daten, Unterschrift'!$J$6/100)</f>
        <v>0.31</v>
      </c>
      <c r="F276" s="17">
        <f t="shared" si="25"/>
        <v>360.65002936046102</v>
      </c>
      <c r="G276" s="19">
        <v>20.470013830107707</v>
      </c>
    </row>
    <row r="277" spans="1:7" x14ac:dyDescent="0.3">
      <c r="A277" s="14">
        <f t="shared" si="27"/>
        <v>25.30000000000009</v>
      </c>
      <c r="B277" s="4">
        <f t="shared" si="24"/>
        <v>0.33</v>
      </c>
      <c r="C277" s="14">
        <f t="shared" si="26"/>
        <v>0.32790596536074001</v>
      </c>
      <c r="D277" s="4">
        <f>IF(A277&lt;5*$D$4,
          IF($B$4="Q=0 auf Qmax",($C$4*(1-EXP(-A277/$D$4)))+$E$4,
                  IF($B$4="-Qmax auf +Qmax",(-B277+2*$C$4*(1-EXP(-A277/$D$4)))+$E$4,"falscher Wert")),
                      B277+'Übersicht, Daten, Unterschrift'!$J$6/100)</f>
        <v>0.35000000000000003</v>
      </c>
      <c r="E277" s="4">
        <f>IF(A277&lt;5*$D$4,
             IF($B$4="Q=0 auf Qmax",
                       IF(($C$4*(1-EXP((-A277+$G$4)/$D$4)))+$F$4&lt;-0.02,-0.02,$C$4*(1-EXP((-A277+$G$4)/$D$4))+$F$4),
                                     IF(-B277+2*$C$4*(1-EXP((-A277+$G$4)/$D$4))+$F$4&lt;=-$C$4-0.02,-0.02-$C$4,-B277+2*$C$4*(1-EXP((-A277+$G$4)/$D$4))+$F$4)),
    B277-'Übersicht, Daten, Unterschrift'!$J$6/100)</f>
        <v>0.31</v>
      </c>
      <c r="F277" s="17">
        <f t="shared" si="25"/>
        <v>360.69656189681399</v>
      </c>
      <c r="G277" s="19">
        <v>20.470013287821427</v>
      </c>
    </row>
    <row r="278" spans="1:7" x14ac:dyDescent="0.3">
      <c r="A278" s="14">
        <f t="shared" si="27"/>
        <v>25.400000000000091</v>
      </c>
      <c r="B278" s="4">
        <f t="shared" si="24"/>
        <v>0.33</v>
      </c>
      <c r="C278" s="14">
        <f t="shared" si="26"/>
        <v>0.32794743002473897</v>
      </c>
      <c r="D278" s="4">
        <f>IF(A278&lt;5*$D$4,
          IF($B$4="Q=0 auf Qmax",($C$4*(1-EXP(-A278/$D$4)))+$E$4,
                  IF($B$4="-Qmax auf +Qmax",(-B278+2*$C$4*(1-EXP(-A278/$D$4)))+$E$4,"falscher Wert")),
                      B278+'Übersicht, Daten, Unterschrift'!$J$6/100)</f>
        <v>0.35000000000000003</v>
      </c>
      <c r="E278" s="4">
        <f>IF(A278&lt;5*$D$4,
             IF($B$4="Q=0 auf Qmax",
                       IF(($C$4*(1-EXP((-A278+$G$4)/$D$4)))+$F$4&lt;-0.02,-0.02,$C$4*(1-EXP((-A278+$G$4)/$D$4))+$F$4),
                                     IF(-B278+2*$C$4*(1-EXP((-A278+$G$4)/$D$4))+$F$4&lt;=-$C$4-0.02,-0.02-$C$4,-B278+2*$C$4*(1-EXP((-A278+$G$4)/$D$4))+$F$4)),
    B278-'Übersicht, Daten, Unterschrift'!$J$6/100)</f>
        <v>0.31</v>
      </c>
      <c r="F278" s="17">
        <f t="shared" si="25"/>
        <v>360.74217302721286</v>
      </c>
      <c r="G278" s="19">
        <v>20.470012766798497</v>
      </c>
    </row>
    <row r="279" spans="1:7" x14ac:dyDescent="0.3">
      <c r="A279" s="14">
        <f t="shared" si="27"/>
        <v>25.500000000000092</v>
      </c>
      <c r="B279" s="4">
        <f t="shared" si="24"/>
        <v>0.33</v>
      </c>
      <c r="C279" s="14">
        <f t="shared" si="26"/>
        <v>0.3279880736333799</v>
      </c>
      <c r="D279" s="4">
        <f>IF(A279&lt;5*$D$4,
          IF($B$4="Q=0 auf Qmax",($C$4*(1-EXP(-A279/$D$4)))+$E$4,
                  IF($B$4="-Qmax auf +Qmax",(-B279+2*$C$4*(1-EXP(-A279/$D$4)))+$E$4,"falscher Wert")),
                      B279+'Übersicht, Daten, Unterschrift'!$J$6/100)</f>
        <v>0.35000000000000003</v>
      </c>
      <c r="E279" s="4">
        <f>IF(A279&lt;5*$D$4,
             IF($B$4="Q=0 auf Qmax",
                       IF(($C$4*(1-EXP((-A279+$G$4)/$D$4)))+$F$4&lt;-0.02,-0.02,$C$4*(1-EXP((-A279+$G$4)/$D$4))+$F$4),
                                     IF(-B279+2*$C$4*(1-EXP((-A279+$G$4)/$D$4))+$F$4&lt;=-$C$4-0.02,-0.02-$C$4,-B279+2*$C$4*(1-EXP((-A279+$G$4)/$D$4))+$F$4)),
    B279-'Übersicht, Daten, Unterschrift'!$J$6/100)</f>
        <v>0.31</v>
      </c>
      <c r="F279" s="17">
        <f t="shared" si="25"/>
        <v>360.78688099671791</v>
      </c>
      <c r="G279" s="19">
        <v>20.470012266205167</v>
      </c>
    </row>
    <row r="280" spans="1:7" x14ac:dyDescent="0.3">
      <c r="A280" s="14">
        <f t="shared" si="27"/>
        <v>25.600000000000094</v>
      </c>
      <c r="B280" s="4">
        <f t="shared" ref="B280:B343" si="28">$C$4</f>
        <v>0.33</v>
      </c>
      <c r="C280" s="14">
        <f t="shared" si="26"/>
        <v>0.32802791244464807</v>
      </c>
      <c r="D280" s="4">
        <f>IF(A280&lt;5*$D$4,
          IF($B$4="Q=0 auf Qmax",($C$4*(1-EXP(-A280/$D$4)))+$E$4,
                  IF($B$4="-Qmax auf +Qmax",(-B280+2*$C$4*(1-EXP(-A280/$D$4)))+$E$4,"falscher Wert")),
                      B280+'Übersicht, Daten, Unterschrift'!$J$6/100)</f>
        <v>0.35000000000000003</v>
      </c>
      <c r="E280" s="4">
        <f>IF(A280&lt;5*$D$4,
             IF($B$4="Q=0 auf Qmax",
                       IF(($C$4*(1-EXP((-A280+$G$4)/$D$4)))+$F$4&lt;-0.02,-0.02,$C$4*(1-EXP((-A280+$G$4)/$D$4))+$F$4),
                                     IF(-B280+2*$C$4*(1-EXP((-A280+$G$4)/$D$4))+$F$4&lt;=-$C$4-0.02,-0.02-$C$4,-B280+2*$C$4*(1-EXP((-A280+$G$4)/$D$4))+$F$4)),
    B280-'Übersicht, Daten, Unterschrift'!$J$6/100)</f>
        <v>0.31</v>
      </c>
      <c r="F280" s="17">
        <f t="shared" si="25"/>
        <v>360.83070368911291</v>
      </c>
      <c r="G280" s="19">
        <v>20.470011785240381</v>
      </c>
    </row>
    <row r="281" spans="1:7" x14ac:dyDescent="0.3">
      <c r="A281" s="14">
        <f t="shared" si="27"/>
        <v>25.700000000000095</v>
      </c>
      <c r="B281" s="4">
        <f t="shared" si="28"/>
        <v>0.33</v>
      </c>
      <c r="C281" s="14">
        <f t="shared" si="26"/>
        <v>0.32806696239459926</v>
      </c>
      <c r="D281" s="4">
        <f>IF(A281&lt;5*$D$4,
          IF($B$4="Q=0 auf Qmax",($C$4*(1-EXP(-A281/$D$4)))+$E$4,
                  IF($B$4="-Qmax auf +Qmax",(-B281+2*$C$4*(1-EXP(-A281/$D$4)))+$E$4,"falscher Wert")),
                      B281+'Übersicht, Daten, Unterschrift'!$J$6/100)</f>
        <v>0.35000000000000003</v>
      </c>
      <c r="E281" s="4">
        <f>IF(A281&lt;5*$D$4,
             IF($B$4="Q=0 auf Qmax",
                       IF(($C$4*(1-EXP((-A281+$G$4)/$D$4)))+$F$4&lt;-0.02,-0.02,$C$4*(1-EXP((-A281+$G$4)/$D$4))+$F$4),
                                     IF(-B281+2*$C$4*(1-EXP((-A281+$G$4)/$D$4))+$F$4&lt;=-$C$4-0.02,-0.02-$C$4,-B281+2*$C$4*(1-EXP((-A281+$G$4)/$D$4))+$F$4)),
    B281-'Übersicht, Daten, Unterschrift'!$J$6/100)</f>
        <v>0.31</v>
      </c>
      <c r="F281" s="17">
        <f t="shared" si="25"/>
        <v>360.87365863405921</v>
      </c>
      <c r="G281" s="19">
        <v>20.470011323134496</v>
      </c>
    </row>
    <row r="282" spans="1:7" x14ac:dyDescent="0.3">
      <c r="A282" s="14">
        <f t="shared" si="27"/>
        <v>25.800000000000097</v>
      </c>
      <c r="B282" s="4">
        <f t="shared" si="28"/>
        <v>0.33</v>
      </c>
      <c r="C282" s="14">
        <f t="shared" si="26"/>
        <v>0.32810523910373418</v>
      </c>
      <c r="D282" s="4">
        <f>IF(A282&lt;5*$D$4,
          IF($B$4="Q=0 auf Qmax",($C$4*(1-EXP(-A282/$D$4)))+$E$4,
                  IF($B$4="-Qmax auf +Qmax",(-B282+2*$C$4*(1-EXP(-A282/$D$4)))+$E$4,"falscher Wert")),
                      B282+'Übersicht, Daten, Unterschrift'!$J$6/100)</f>
        <v>0.35000000000000003</v>
      </c>
      <c r="E282" s="4">
        <f>IF(A282&lt;5*$D$4,
             IF($B$4="Q=0 auf Qmax",
                       IF(($C$4*(1-EXP((-A282+$G$4)/$D$4)))+$F$4&lt;-0.02,-0.02,$C$4*(1-EXP((-A282+$G$4)/$D$4))+$F$4),
                                     IF(-B282+2*$C$4*(1-EXP((-A282+$G$4)/$D$4))+$F$4&lt;=-$C$4-0.02,-0.02-$C$4,-B282+2*$C$4*(1-EXP((-A282+$G$4)/$D$4))+$F$4)),
    B282-'Übersicht, Daten, Unterschrift'!$J$6/100)</f>
        <v>0.31</v>
      </c>
      <c r="F282" s="17">
        <f t="shared" ref="F282:F345" si="29">IF($B$4="Q=0 auf Qmax",$C$4*(1-EXP(-A282/$D$4)),
                  IF($B$4="-Qmax auf +Qmax",(-B282+2*$C$4*(1-EXP(-A282/$D$4))),
    "falscher Wert"))*$H$4</f>
        <v>360.9157630141076</v>
      </c>
      <c r="G282" s="19">
        <v>20.470010879148042</v>
      </c>
    </row>
    <row r="283" spans="1:7" x14ac:dyDescent="0.3">
      <c r="A283" s="14">
        <f t="shared" si="27"/>
        <v>25.900000000000098</v>
      </c>
      <c r="B283" s="4">
        <f t="shared" si="28"/>
        <v>0.33</v>
      </c>
      <c r="C283" s="14">
        <f t="shared" si="26"/>
        <v>0.32814275788324671</v>
      </c>
      <c r="D283" s="4">
        <f>IF(A283&lt;5*$D$4,
          IF($B$4="Q=0 auf Qmax",($C$4*(1-EXP(-A283/$D$4)))+$E$4,
                  IF($B$4="-Qmax auf +Qmax",(-B283+2*$C$4*(1-EXP(-A283/$D$4)))+$E$4,"falscher Wert")),
                      B283+'Übersicht, Daten, Unterschrift'!$J$6/100)</f>
        <v>0.35000000000000003</v>
      </c>
      <c r="E283" s="4">
        <f>IF(A283&lt;5*$D$4,
             IF($B$4="Q=0 auf Qmax",
                       IF(($C$4*(1-EXP((-A283+$G$4)/$D$4)))+$F$4&lt;-0.02,-0.02,$C$4*(1-EXP((-A283+$G$4)/$D$4))+$F$4),
                                     IF(-B283+2*$C$4*(1-EXP((-A283+$G$4)/$D$4))+$F$4&lt;=-$C$4-0.02,-0.02-$C$4,-B283+2*$C$4*(1-EXP((-A283+$G$4)/$D$4))+$F$4)),
    B283-'Übersicht, Daten, Unterschrift'!$J$6/100)</f>
        <v>0.31</v>
      </c>
      <c r="F283" s="17">
        <f t="shared" si="29"/>
        <v>360.95703367157137</v>
      </c>
      <c r="G283" s="19">
        <v>20.470010452570548</v>
      </c>
    </row>
    <row r="284" spans="1:7" x14ac:dyDescent="0.3">
      <c r="A284" s="14">
        <f t="shared" si="27"/>
        <v>26.000000000000099</v>
      </c>
      <c r="B284" s="4">
        <f t="shared" si="28"/>
        <v>0.33</v>
      </c>
      <c r="C284" s="14">
        <f t="shared" si="26"/>
        <v>0.328179533741149</v>
      </c>
      <c r="D284" s="4">
        <f>IF(A284&lt;5*$D$4,
          IF($B$4="Q=0 auf Qmax",($C$4*(1-EXP(-A284/$D$4)))+$E$4,
                  IF($B$4="-Qmax auf +Qmax",(-B284+2*$C$4*(1-EXP(-A284/$D$4)))+$E$4,"falscher Wert")),
                      B284+'Übersicht, Daten, Unterschrift'!$J$6/100)</f>
        <v>0.35000000000000003</v>
      </c>
      <c r="E284" s="4">
        <f>IF(A284&lt;5*$D$4,
             IF($B$4="Q=0 auf Qmax",
                       IF(($C$4*(1-EXP((-A284+$G$4)/$D$4)))+$F$4&lt;-0.02,-0.02,$C$4*(1-EXP((-A284+$G$4)/$D$4))+$F$4),
                                     IF(-B284+2*$C$4*(1-EXP((-A284+$G$4)/$D$4))+$F$4&lt;=-$C$4-0.02,-0.02-$C$4,-B284+2*$C$4*(1-EXP((-A284+$G$4)/$D$4))+$F$4)),
    B284-'Übersicht, Daten, Unterschrift'!$J$6/100)</f>
        <v>0.31</v>
      </c>
      <c r="F284" s="17">
        <f t="shared" si="29"/>
        <v>360.99748711526388</v>
      </c>
      <c r="G284" s="19">
        <v>20.470010042719395</v>
      </c>
    </row>
    <row r="285" spans="1:7" x14ac:dyDescent="0.3">
      <c r="A285" s="14">
        <f t="shared" si="27"/>
        <v>26.100000000000101</v>
      </c>
      <c r="B285" s="4">
        <f t="shared" si="28"/>
        <v>0.33</v>
      </c>
      <c r="C285" s="14">
        <f t="shared" si="26"/>
        <v>0.32821558138827456</v>
      </c>
      <c r="D285" s="4">
        <f>IF(A285&lt;5*$D$4,
          IF($B$4="Q=0 auf Qmax",($C$4*(1-EXP(-A285/$D$4)))+$E$4,
                  IF($B$4="-Qmax auf +Qmax",(-B285+2*$C$4*(1-EXP(-A285/$D$4)))+$E$4,"falscher Wert")),
                      B285+'Übersicht, Daten, Unterschrift'!$J$6/100)</f>
        <v>0.35000000000000003</v>
      </c>
      <c r="E285" s="4">
        <f>IF(A285&lt;5*$D$4,
             IF($B$4="Q=0 auf Qmax",
                       IF(($C$4*(1-EXP((-A285+$G$4)/$D$4)))+$F$4&lt;-0.02,-0.02,$C$4*(1-EXP((-A285+$G$4)/$D$4))+$F$4),
                                     IF(-B285+2*$C$4*(1-EXP((-A285+$G$4)/$D$4))+$F$4&lt;=-$C$4-0.02,-0.02-$C$4,-B285+2*$C$4*(1-EXP((-A285+$G$4)/$D$4))+$F$4)),
    B285-'Übersicht, Daten, Unterschrift'!$J$6/100)</f>
        <v>0.31</v>
      </c>
      <c r="F285" s="17">
        <f t="shared" si="29"/>
        <v>361.037139527102</v>
      </c>
      <c r="G285" s="19">
        <v>20.470009648938735</v>
      </c>
    </row>
    <row r="286" spans="1:7" x14ac:dyDescent="0.3">
      <c r="A286" s="14">
        <f t="shared" si="27"/>
        <v>26.200000000000102</v>
      </c>
      <c r="B286" s="4">
        <f t="shared" si="28"/>
        <v>0.33</v>
      </c>
      <c r="C286" s="14">
        <f t="shared" si="26"/>
        <v>0.32825091524416283</v>
      </c>
      <c r="D286" s="4">
        <f>IF(A286&lt;5*$D$4,
          IF($B$4="Q=0 auf Qmax",($C$4*(1-EXP(-A286/$D$4)))+$E$4,
                  IF($B$4="-Qmax auf +Qmax",(-B286+2*$C$4*(1-EXP(-A286/$D$4)))+$E$4,"falscher Wert")),
                      B286+'Übersicht, Daten, Unterschrift'!$J$6/100)</f>
        <v>0.35000000000000003</v>
      </c>
      <c r="E286" s="4">
        <f>IF(A286&lt;5*$D$4,
             IF($B$4="Q=0 auf Qmax",
                       IF(($C$4*(1-EXP((-A286+$G$4)/$D$4)))+$F$4&lt;-0.02,-0.02,$C$4*(1-EXP((-A286+$G$4)/$D$4))+$F$4),
                                     IF(-B286+2*$C$4*(1-EXP((-A286+$G$4)/$D$4))+$F$4&lt;=-$C$4-0.02,-0.02-$C$4,-B286+2*$C$4*(1-EXP((-A286+$G$4)/$D$4))+$F$4)),
    B286-'Übersicht, Daten, Unterschrift'!$J$6/100)</f>
        <v>0.31</v>
      </c>
      <c r="F286" s="17">
        <f t="shared" si="29"/>
        <v>361.07600676857913</v>
      </c>
      <c r="G286" s="19">
        <v>20.470009270598435</v>
      </c>
    </row>
    <row r="287" spans="1:7" x14ac:dyDescent="0.3">
      <c r="A287" s="14">
        <f t="shared" si="27"/>
        <v>26.300000000000104</v>
      </c>
      <c r="B287" s="4">
        <f t="shared" si="28"/>
        <v>0.33</v>
      </c>
      <c r="C287" s="14">
        <f t="shared" si="26"/>
        <v>0.32828554944282734</v>
      </c>
      <c r="D287" s="4">
        <f>IF(A287&lt;5*$D$4,
          IF($B$4="Q=0 auf Qmax",($C$4*(1-EXP(-A287/$D$4)))+$E$4,
                  IF($B$4="-Qmax auf +Qmax",(-B287+2*$C$4*(1-EXP(-A287/$D$4)))+$E$4,"falscher Wert")),
                      B287+'Übersicht, Daten, Unterschrift'!$J$6/100)</f>
        <v>0.35000000000000003</v>
      </c>
      <c r="E287" s="4">
        <f>IF(A287&lt;5*$D$4,
             IF($B$4="Q=0 auf Qmax",
                       IF(($C$4*(1-EXP((-A287+$G$4)/$D$4)))+$F$4&lt;-0.02,-0.02,$C$4*(1-EXP((-A287+$G$4)/$D$4))+$F$4),
                                     IF(-B287+2*$C$4*(1-EXP((-A287+$G$4)/$D$4))+$F$4&lt;=-$C$4-0.02,-0.02-$C$4,-B287+2*$C$4*(1-EXP((-A287+$G$4)/$D$4))+$F$4)),
    B287-'Übersicht, Daten, Unterschrift'!$J$6/100)</f>
        <v>0.31</v>
      </c>
      <c r="F287" s="17">
        <f t="shared" si="29"/>
        <v>361.11410438711005</v>
      </c>
      <c r="G287" s="19">
        <v>20.470008907093071</v>
      </c>
    </row>
    <row r="288" spans="1:7" x14ac:dyDescent="0.3">
      <c r="A288" s="14">
        <f t="shared" si="27"/>
        <v>26.400000000000105</v>
      </c>
      <c r="B288" s="4">
        <f t="shared" si="28"/>
        <v>0.33</v>
      </c>
      <c r="C288" s="14">
        <f t="shared" si="26"/>
        <v>0.3283194978384093</v>
      </c>
      <c r="D288" s="4">
        <f>IF(A288&lt;5*$D$4,
          IF($B$4="Q=0 auf Qmax",($C$4*(1-EXP(-A288/$D$4)))+$E$4,
                  IF($B$4="-Qmax auf +Qmax",(-B288+2*$C$4*(1-EXP(-A288/$D$4)))+$E$4,"falscher Wert")),
                      B288+'Übersicht, Daten, Unterschrift'!$J$6/100)</f>
        <v>0.35000000000000003</v>
      </c>
      <c r="E288" s="4">
        <f>IF(A288&lt;5*$D$4,
             IF($B$4="Q=0 auf Qmax",
                       IF(($C$4*(1-EXP((-A288+$G$4)/$D$4)))+$F$4&lt;-0.02,-0.02,$C$4*(1-EXP((-A288+$G$4)/$D$4))+$F$4),
                                     IF(-B288+2*$C$4*(1-EXP((-A288+$G$4)/$D$4))+$F$4&lt;=-$C$4-0.02,-0.02-$C$4,-B288+2*$C$4*(1-EXP((-A288+$G$4)/$D$4))+$F$4)),
    B288-'Übersicht, Daten, Unterschrift'!$J$6/100)</f>
        <v>0.31</v>
      </c>
      <c r="F288" s="17">
        <f t="shared" si="29"/>
        <v>361.15144762225026</v>
      </c>
      <c r="G288" s="19">
        <v>20.470008557840956</v>
      </c>
    </row>
    <row r="289" spans="1:7" x14ac:dyDescent="0.3">
      <c r="A289" s="14">
        <f t="shared" si="27"/>
        <v>26.500000000000107</v>
      </c>
      <c r="B289" s="4">
        <f t="shared" si="28"/>
        <v>0.33</v>
      </c>
      <c r="C289" s="14">
        <f t="shared" si="26"/>
        <v>0.32835277401071972</v>
      </c>
      <c r="D289" s="4">
        <f>IF(A289&lt;5*$D$4,
          IF($B$4="Q=0 auf Qmax",($C$4*(1-EXP(-A289/$D$4)))+$E$4,
                  IF($B$4="-Qmax auf +Qmax",(-B289+2*$C$4*(1-EXP(-A289/$D$4)))+$E$4,"falscher Wert")),
                      B289+'Übersicht, Daten, Unterschrift'!$J$6/100)</f>
        <v>0.35000000000000003</v>
      </c>
      <c r="E289" s="4">
        <f>IF(A289&lt;5*$D$4,
             IF($B$4="Q=0 auf Qmax",
                       IF(($C$4*(1-EXP((-A289+$G$4)/$D$4)))+$F$4&lt;-0.02,-0.02,$C$4*(1-EXP((-A289+$G$4)/$D$4))+$F$4),
                                     IF(-B289+2*$C$4*(1-EXP((-A289+$G$4)/$D$4))+$F$4&lt;=-$C$4-0.02,-0.02-$C$4,-B289+2*$C$4*(1-EXP((-A289+$G$4)/$D$4))+$F$4)),
    B289-'Übersicht, Daten, Unterschrift'!$J$6/100)</f>
        <v>0.31</v>
      </c>
      <c r="F289" s="17">
        <f t="shared" si="29"/>
        <v>361.18805141179166</v>
      </c>
      <c r="G289" s="19">
        <v>20.470008222283212</v>
      </c>
    </row>
    <row r="290" spans="1:7" x14ac:dyDescent="0.3">
      <c r="A290" s="14">
        <f t="shared" si="27"/>
        <v>26.600000000000108</v>
      </c>
      <c r="B290" s="4">
        <f t="shared" si="28"/>
        <v>0.33</v>
      </c>
      <c r="C290" s="14">
        <f t="shared" si="26"/>
        <v>0.32838539127067101</v>
      </c>
      <c r="D290" s="4">
        <f>IF(A290&lt;5*$D$4,
          IF($B$4="Q=0 auf Qmax",($C$4*(1-EXP(-A290/$D$4)))+$E$4,
                  IF($B$4="-Qmax auf +Qmax",(-B290+2*$C$4*(1-EXP(-A290/$D$4)))+$E$4,"falscher Wert")),
                      B290+'Übersicht, Daten, Unterschrift'!$J$6/100)</f>
        <v>0.35000000000000003</v>
      </c>
      <c r="E290" s="4">
        <f>IF(A290&lt;5*$D$4,
             IF($B$4="Q=0 auf Qmax",
                       IF(($C$4*(1-EXP((-A290+$G$4)/$D$4)))+$F$4&lt;-0.02,-0.02,$C$4*(1-EXP((-A290+$G$4)/$D$4))+$F$4),
                                     IF(-B290+2*$C$4*(1-EXP((-A290+$G$4)/$D$4))+$F$4&lt;=-$C$4-0.02,-0.02-$C$4,-B290+2*$C$4*(1-EXP((-A290+$G$4)/$D$4))+$F$4)),
    B290-'Übersicht, Daten, Unterschrift'!$J$6/100)</f>
        <v>0.31</v>
      </c>
      <c r="F290" s="17">
        <f t="shared" si="29"/>
        <v>361.22393039773812</v>
      </c>
      <c r="G290" s="19">
        <v>20.470007899882877</v>
      </c>
    </row>
    <row r="291" spans="1:7" x14ac:dyDescent="0.3">
      <c r="A291" s="14">
        <f t="shared" si="27"/>
        <v>26.700000000000109</v>
      </c>
      <c r="B291" s="4">
        <f t="shared" si="28"/>
        <v>0.33</v>
      </c>
      <c r="C291" s="14">
        <f t="shared" si="26"/>
        <v>0.32841736266560223</v>
      </c>
      <c r="D291" s="4">
        <f>IF(A291&lt;5*$D$4,
          IF($B$4="Q=0 auf Qmax",($C$4*(1-EXP(-A291/$D$4)))+$E$4,
                  IF($B$4="-Qmax auf +Qmax",(-B291+2*$C$4*(1-EXP(-A291/$D$4)))+$E$4,"falscher Wert")),
                      B291+'Übersicht, Daten, Unterschrift'!$J$6/100)</f>
        <v>0.35000000000000003</v>
      </c>
      <c r="E291" s="4">
        <f>IF(A291&lt;5*$D$4,
             IF($B$4="Q=0 auf Qmax",
                       IF(($C$4*(1-EXP((-A291+$G$4)/$D$4)))+$F$4&lt;-0.02,-0.02,$C$4*(1-EXP((-A291+$G$4)/$D$4))+$F$4),
                                     IF(-B291+2*$C$4*(1-EXP((-A291+$G$4)/$D$4))+$F$4&lt;=-$C$4-0.02,-0.02-$C$4,-B291+2*$C$4*(1-EXP((-A291+$G$4)/$D$4))+$F$4)),
    B291-'Übersicht, Daten, Unterschrift'!$J$6/100)</f>
        <v>0.31</v>
      </c>
      <c r="F291" s="17">
        <f t="shared" si="29"/>
        <v>361.25909893216243</v>
      </c>
      <c r="G291" s="19">
        <v>20.470007590124037</v>
      </c>
    </row>
    <row r="292" spans="1:7" x14ac:dyDescent="0.3">
      <c r="A292" s="14">
        <f t="shared" si="27"/>
        <v>26.800000000000111</v>
      </c>
      <c r="B292" s="4">
        <f t="shared" si="28"/>
        <v>0.33</v>
      </c>
      <c r="C292" s="14">
        <f t="shared" si="26"/>
        <v>0.32844870098449758</v>
      </c>
      <c r="D292" s="4">
        <f>IF(A292&lt;5*$D$4,
          IF($B$4="Q=0 auf Qmax",($C$4*(1-EXP(-A292/$D$4)))+$E$4,
                  IF($B$4="-Qmax auf +Qmax",(-B292+2*$C$4*(1-EXP(-A292/$D$4)))+$E$4,"falscher Wert")),
                      B292+'Übersicht, Daten, Unterschrift'!$J$6/100)</f>
        <v>0.35000000000000003</v>
      </c>
      <c r="E292" s="4">
        <f>IF(A292&lt;5*$D$4,
             IF($B$4="Q=0 auf Qmax",
                       IF(($C$4*(1-EXP((-A292+$G$4)/$D$4)))+$F$4&lt;-0.02,-0.02,$C$4*(1-EXP((-A292+$G$4)/$D$4))+$F$4),
                                     IF(-B292+2*$C$4*(1-EXP((-A292+$G$4)/$D$4))+$F$4&lt;=-$C$4-0.02,-0.02-$C$4,-B292+2*$C$4*(1-EXP((-A292+$G$4)/$D$4))+$F$4)),
    B292-'Übersicht, Daten, Unterschrift'!$J$6/100)</f>
        <v>0.31</v>
      </c>
      <c r="F292" s="17">
        <f t="shared" si="29"/>
        <v>361.29357108294732</v>
      </c>
      <c r="G292" s="19">
        <v>20.470007292511017</v>
      </c>
    </row>
    <row r="293" spans="1:7" x14ac:dyDescent="0.3">
      <c r="A293" s="14">
        <f t="shared" si="27"/>
        <v>26.900000000000112</v>
      </c>
      <c r="B293" s="4">
        <f t="shared" si="28"/>
        <v>0.33</v>
      </c>
      <c r="C293" s="14">
        <f t="shared" si="26"/>
        <v>0.32847941876310244</v>
      </c>
      <c r="D293" s="4">
        <f>IF(A293&lt;5*$D$4,
          IF($B$4="Q=0 auf Qmax",($C$4*(1-EXP(-A293/$D$4)))+$E$4,
                  IF($B$4="-Qmax auf +Qmax",(-B293+2*$C$4*(1-EXP(-A293/$D$4)))+$E$4,"falscher Wert")),
                      B293+'Übersicht, Daten, Unterschrift'!$J$6/100)</f>
        <v>0.35000000000000003</v>
      </c>
      <c r="E293" s="4">
        <f>IF(A293&lt;5*$D$4,
             IF($B$4="Q=0 auf Qmax",
                       IF(($C$4*(1-EXP((-A293+$G$4)/$D$4)))+$F$4&lt;-0.02,-0.02,$C$4*(1-EXP((-A293+$G$4)/$D$4))+$F$4),
                                     IF(-B293+2*$C$4*(1-EXP((-A293+$G$4)/$D$4))+$F$4&lt;=-$C$4-0.02,-0.02-$C$4,-B293+2*$C$4*(1-EXP((-A293+$G$4)/$D$4))+$F$4)),
    B293-'Übersicht, Daten, Unterschrift'!$J$6/100)</f>
        <v>0.31</v>
      </c>
      <c r="F293" s="17">
        <f t="shared" si="29"/>
        <v>361.32736063941269</v>
      </c>
      <c r="G293" s="19">
        <v>20.47000700656757</v>
      </c>
    </row>
    <row r="294" spans="1:7" x14ac:dyDescent="0.3">
      <c r="A294" s="14">
        <f t="shared" si="27"/>
        <v>27.000000000000114</v>
      </c>
      <c r="B294" s="4">
        <f t="shared" si="28"/>
        <v>0.33</v>
      </c>
      <c r="C294" s="14">
        <f t="shared" si="26"/>
        <v>0.32850952828893787</v>
      </c>
      <c r="D294" s="4">
        <f>IF(A294&lt;5*$D$4,
          IF($B$4="Q=0 auf Qmax",($C$4*(1-EXP(-A294/$D$4)))+$E$4,
                  IF($B$4="-Qmax auf +Qmax",(-B294+2*$C$4*(1-EXP(-A294/$D$4)))+$E$4,"falscher Wert")),
                      B294+'Übersicht, Daten, Unterschrift'!$J$6/100)</f>
        <v>0.35000000000000003</v>
      </c>
      <c r="E294" s="4">
        <f>IF(A294&lt;5*$D$4,
             IF($B$4="Q=0 auf Qmax",
                       IF(($C$4*(1-EXP((-A294+$G$4)/$D$4)))+$F$4&lt;-0.02,-0.02,$C$4*(1-EXP((-A294+$G$4)/$D$4))+$F$4),
                                     IF(-B294+2*$C$4*(1-EXP((-A294+$G$4)/$D$4))+$F$4&lt;=-$C$4-0.02,-0.02-$C$4,-B294+2*$C$4*(1-EXP((-A294+$G$4)/$D$4))+$F$4)),
    B294-'Übersicht, Daten, Unterschrift'!$J$6/100)</f>
        <v>0.31</v>
      </c>
      <c r="F294" s="17">
        <f t="shared" si="29"/>
        <v>361.36048111783168</v>
      </c>
      <c r="G294" s="19">
        <v>20.470006731836126</v>
      </c>
    </row>
    <row r="295" spans="1:7" x14ac:dyDescent="0.3">
      <c r="A295" s="14">
        <f t="shared" si="27"/>
        <v>27.100000000000115</v>
      </c>
      <c r="B295" s="4">
        <f t="shared" si="28"/>
        <v>0.33</v>
      </c>
      <c r="C295" s="14">
        <f t="shared" si="26"/>
        <v>0.32853904160621566</v>
      </c>
      <c r="D295" s="4">
        <f>IF(A295&lt;5*$D$4,
          IF($B$4="Q=0 auf Qmax",($C$4*(1-EXP(-A295/$D$4)))+$E$4,
                  IF($B$4="-Qmax auf +Qmax",(-B295+2*$C$4*(1-EXP(-A295/$D$4)))+$E$4,"falscher Wert")),
                      B295+'Übersicht, Daten, Unterschrift'!$J$6/100)</f>
        <v>0.35000000000000003</v>
      </c>
      <c r="E295" s="4">
        <f>IF(A295&lt;5*$D$4,
             IF($B$4="Q=0 auf Qmax",
                       IF(($C$4*(1-EXP((-A295+$G$4)/$D$4)))+$F$4&lt;-0.02,-0.02,$C$4*(1-EXP((-A295+$G$4)/$D$4))+$F$4),
                                     IF(-B295+2*$C$4*(1-EXP((-A295+$G$4)/$D$4))+$F$4&lt;=-$C$4-0.02,-0.02-$C$4,-B295+2*$C$4*(1-EXP((-A295+$G$4)/$D$4))+$F$4)),
    B295-'Übersicht, Daten, Unterschrift'!$J$6/100)</f>
        <v>0.31</v>
      </c>
      <c r="F295" s="17">
        <f t="shared" si="29"/>
        <v>361.39294576683722</v>
      </c>
      <c r="G295" s="19">
        <v>20.470006467877056</v>
      </c>
    </row>
    <row r="296" spans="1:7" x14ac:dyDescent="0.3">
      <c r="A296" s="14">
        <f t="shared" si="27"/>
        <v>27.200000000000117</v>
      </c>
      <c r="B296" s="4">
        <f t="shared" si="28"/>
        <v>0.33</v>
      </c>
      <c r="C296" s="14">
        <f t="shared" si="26"/>
        <v>0.32856797052065623</v>
      </c>
      <c r="D296" s="4">
        <f>IF(A296&lt;5*$D$4,
          IF($B$4="Q=0 auf Qmax",($C$4*(1-EXP(-A296/$D$4)))+$E$4,
                  IF($B$4="-Qmax auf +Qmax",(-B296+2*$C$4*(1-EXP(-A296/$D$4)))+$E$4,"falscher Wert")),
                      B296+'Übersicht, Daten, Unterschrift'!$J$6/100)</f>
        <v>0.35000000000000003</v>
      </c>
      <c r="E296" s="4">
        <f>IF(A296&lt;5*$D$4,
             IF($B$4="Q=0 auf Qmax",
                       IF(($C$4*(1-EXP((-A296+$G$4)/$D$4)))+$F$4&lt;-0.02,-0.02,$C$4*(1-EXP((-A296+$G$4)/$D$4))+$F$4),
                                     IF(-B296+2*$C$4*(1-EXP((-A296+$G$4)/$D$4))+$F$4&lt;=-$C$4-0.02,-0.02-$C$4,-B296+2*$C$4*(1-EXP((-A296+$G$4)/$D$4))+$F$4)),
    B296-'Übersicht, Daten, Unterschrift'!$J$6/100)</f>
        <v>0.31</v>
      </c>
      <c r="F296" s="17">
        <f t="shared" si="29"/>
        <v>361.42476757272186</v>
      </c>
      <c r="G296" s="19">
        <v>20.470006214267968</v>
      </c>
    </row>
    <row r="297" spans="1:7" x14ac:dyDescent="0.3">
      <c r="A297" s="14">
        <f t="shared" si="27"/>
        <v>27.300000000000118</v>
      </c>
      <c r="B297" s="4">
        <f t="shared" si="28"/>
        <v>0.33</v>
      </c>
      <c r="C297" s="14">
        <f t="shared" si="26"/>
        <v>0.32859632660421106</v>
      </c>
      <c r="D297" s="4">
        <f>IF(A297&lt;5*$D$4,
          IF($B$4="Q=0 auf Qmax",($C$4*(1-EXP(-A297/$D$4)))+$E$4,
                  IF($B$4="-Qmax auf +Qmax",(-B297+2*$C$4*(1-EXP(-A297/$D$4)))+$E$4,"falscher Wert")),
                      B297+'Übersicht, Daten, Unterschrift'!$J$6/100)</f>
        <v>0.35000000000000003</v>
      </c>
      <c r="E297" s="4">
        <f>IF(A297&lt;5*$D$4,
             IF($B$4="Q=0 auf Qmax",
                       IF(($C$4*(1-EXP((-A297+$G$4)/$D$4)))+$F$4&lt;-0.02,-0.02,$C$4*(1-EXP((-A297+$G$4)/$D$4))+$F$4),
                                     IF(-B297+2*$C$4*(1-EXP((-A297+$G$4)/$D$4))+$F$4&lt;=-$C$4-0.02,-0.02-$C$4,-B297+2*$C$4*(1-EXP((-A297+$G$4)/$D$4))+$F$4)),
    B297-'Übersicht, Daten, Unterschrift'!$J$6/100)</f>
        <v>0.31</v>
      </c>
      <c r="F297" s="17">
        <f t="shared" si="29"/>
        <v>361.45595926463216</v>
      </c>
      <c r="G297" s="19">
        <v>20.470005970603037</v>
      </c>
    </row>
    <row r="298" spans="1:7" x14ac:dyDescent="0.3">
      <c r="A298" s="14">
        <f t="shared" si="27"/>
        <v>27.400000000000119</v>
      </c>
      <c r="B298" s="4">
        <f t="shared" si="28"/>
        <v>0.33</v>
      </c>
      <c r="C298" s="14">
        <f t="shared" si="26"/>
        <v>0.3286241211996917</v>
      </c>
      <c r="D298" s="4">
        <f>IF(A298&lt;5*$D$4,
          IF($B$4="Q=0 auf Qmax",($C$4*(1-EXP(-A298/$D$4)))+$E$4,
                  IF($B$4="-Qmax auf +Qmax",(-B298+2*$C$4*(1-EXP(-A298/$D$4)))+$E$4,"falscher Wert")),
                      B298+'Übersicht, Daten, Unterschrift'!$J$6/100)</f>
        <v>0.35000000000000003</v>
      </c>
      <c r="E298" s="4">
        <f>IF(A298&lt;5*$D$4,
             IF($B$4="Q=0 auf Qmax",
                       IF(($C$4*(1-EXP((-A298+$G$4)/$D$4)))+$F$4&lt;-0.02,-0.02,$C$4*(1-EXP((-A298+$G$4)/$D$4))+$F$4),
                                     IF(-B298+2*$C$4*(1-EXP((-A298+$G$4)/$D$4))+$F$4&lt;=-$C$4-0.02,-0.02-$C$4,-B298+2*$C$4*(1-EXP((-A298+$G$4)/$D$4))+$F$4)),
    B298-'Übersicht, Daten, Unterschrift'!$J$6/100)</f>
        <v>0.31</v>
      </c>
      <c r="F298" s="17">
        <f t="shared" si="29"/>
        <v>361.48653331966085</v>
      </c>
      <c r="G298" s="19">
        <v>20.470005736492343</v>
      </c>
    </row>
    <row r="299" spans="1:7" x14ac:dyDescent="0.3">
      <c r="A299" s="14">
        <f t="shared" si="27"/>
        <v>27.500000000000121</v>
      </c>
      <c r="B299" s="4">
        <f t="shared" si="28"/>
        <v>0.33</v>
      </c>
      <c r="C299" s="14">
        <f t="shared" si="26"/>
        <v>0.32865136542530693</v>
      </c>
      <c r="D299" s="4">
        <f>IF(A299&lt;5*$D$4,
          IF($B$4="Q=0 auf Qmax",($C$4*(1-EXP(-A299/$D$4)))+$E$4,
                  IF($B$4="-Qmax auf +Qmax",(-B299+2*$C$4*(1-EXP(-A299/$D$4)))+$E$4,"falscher Wert")),
                      B299+'Übersicht, Daten, Unterschrift'!$J$6/100)</f>
        <v>0.35000000000000003</v>
      </c>
      <c r="E299" s="4">
        <f>IF(A299&lt;5*$D$4,
             IF($B$4="Q=0 auf Qmax",
                       IF(($C$4*(1-EXP((-A299+$G$4)/$D$4)))+$F$4&lt;-0.02,-0.02,$C$4*(1-EXP((-A299+$G$4)/$D$4))+$F$4),
                                     IF(-B299+2*$C$4*(1-EXP((-A299+$G$4)/$D$4))+$F$4&lt;=-$C$4-0.02,-0.02-$C$4,-B299+2*$C$4*(1-EXP((-A299+$G$4)/$D$4))+$F$4)),
    B299-'Übersicht, Daten, Unterschrift'!$J$6/100)</f>
        <v>0.31</v>
      </c>
      <c r="F299" s="17">
        <f t="shared" si="29"/>
        <v>361.5165019678376</v>
      </c>
      <c r="G299" s="19">
        <v>20.470005511561261</v>
      </c>
    </row>
    <row r="300" spans="1:7" x14ac:dyDescent="0.3">
      <c r="A300" s="14">
        <f t="shared" si="27"/>
        <v>27.600000000000122</v>
      </c>
      <c r="B300" s="4">
        <f t="shared" si="28"/>
        <v>0.33</v>
      </c>
      <c r="C300" s="14">
        <f t="shared" si="26"/>
        <v>0.32867807017911022</v>
      </c>
      <c r="D300" s="4">
        <f>IF(A300&lt;5*$D$4,
          IF($B$4="Q=0 auf Qmax",($C$4*(1-EXP(-A300/$D$4)))+$E$4,
                  IF($B$4="-Qmax auf +Qmax",(-B300+2*$C$4*(1-EXP(-A300/$D$4)))+$E$4,"falscher Wert")),
                      B300+'Übersicht, Daten, Unterschrift'!$J$6/100)</f>
        <v>0.35000000000000003</v>
      </c>
      <c r="E300" s="4">
        <f>IF(A300&lt;5*$D$4,
             IF($B$4="Q=0 auf Qmax",
                       IF(($C$4*(1-EXP((-A300+$G$4)/$D$4)))+$F$4&lt;-0.02,-0.02,$C$4*(1-EXP((-A300+$G$4)/$D$4))+$F$4),
                                     IF(-B300+2*$C$4*(1-EXP((-A300+$G$4)/$D$4))+$F$4&lt;=-$C$4-0.02,-0.02-$C$4,-B300+2*$C$4*(1-EXP((-A300+$G$4)/$D$4))+$F$4)),
    B300-'Übersicht, Daten, Unterschrift'!$J$6/100)</f>
        <v>0.31</v>
      </c>
      <c r="F300" s="17">
        <f t="shared" si="29"/>
        <v>361.54587719702124</v>
      </c>
      <c r="G300" s="19">
        <v>20.470005295449852</v>
      </c>
    </row>
    <row r="301" spans="1:7" x14ac:dyDescent="0.3">
      <c r="A301" s="14">
        <f t="shared" si="27"/>
        <v>27.700000000000124</v>
      </c>
      <c r="B301" s="4">
        <f t="shared" si="28"/>
        <v>0.33</v>
      </c>
      <c r="C301" s="14">
        <f t="shared" si="26"/>
        <v>0.32870424614335919</v>
      </c>
      <c r="D301" s="4">
        <f>IF(A301&lt;5*$D$4,
          IF($B$4="Q=0 auf Qmax",($C$4*(1-EXP(-A301/$D$4)))+$E$4,
                  IF($B$4="-Qmax auf +Qmax",(-B301+2*$C$4*(1-EXP(-A301/$D$4)))+$E$4,"falscher Wert")),
                      B301+'Übersicht, Daten, Unterschrift'!$J$6/100)</f>
        <v>0.35000000000000003</v>
      </c>
      <c r="E301" s="4">
        <f>IF(A301&lt;5*$D$4,
             IF($B$4="Q=0 auf Qmax",
                       IF(($C$4*(1-EXP((-A301+$G$4)/$D$4)))+$F$4&lt;-0.02,-0.02,$C$4*(1-EXP((-A301+$G$4)/$D$4))+$F$4),
                                     IF(-B301+2*$C$4*(1-EXP((-A301+$G$4)/$D$4))+$F$4&lt;=-$C$4-0.02,-0.02-$C$4,-B301+2*$C$4*(1-EXP((-A301+$G$4)/$D$4))+$F$4)),
    B301-'Übersicht, Daten, Unterschrift'!$J$6/100)</f>
        <v>0.31</v>
      </c>
      <c r="F301" s="17">
        <f t="shared" si="29"/>
        <v>361.57467075769512</v>
      </c>
      <c r="G301" s="19">
        <v>20.470005087812293</v>
      </c>
    </row>
    <row r="302" spans="1:7" x14ac:dyDescent="0.3">
      <c r="A302" s="14">
        <f t="shared" si="27"/>
        <v>27.800000000000125</v>
      </c>
      <c r="B302" s="4">
        <f t="shared" si="28"/>
        <v>0.33</v>
      </c>
      <c r="C302" s="14">
        <f t="shared" si="26"/>
        <v>0.32872990378878852</v>
      </c>
      <c r="D302" s="4">
        <f>IF(A302&lt;5*$D$4,
          IF($B$4="Q=0 auf Qmax",($C$4*(1-EXP(-A302/$D$4)))+$E$4,
                  IF($B$4="-Qmax auf +Qmax",(-B302+2*$C$4*(1-EXP(-A302/$D$4)))+$E$4,"falscher Wert")),
                      B302+'Übersicht, Daten, Unterschrift'!$J$6/100)</f>
        <v>0.35000000000000003</v>
      </c>
      <c r="E302" s="4">
        <f>IF(A302&lt;5*$D$4,
             IF($B$4="Q=0 auf Qmax",
                       IF(($C$4*(1-EXP((-A302+$G$4)/$D$4)))+$F$4&lt;-0.02,-0.02,$C$4*(1-EXP((-A302+$G$4)/$D$4))+$F$4),
                                     IF(-B302+2*$C$4*(1-EXP((-A302+$G$4)/$D$4))+$F$4&lt;=-$C$4-0.02,-0.02-$C$4,-B302+2*$C$4*(1-EXP((-A302+$G$4)/$D$4))+$F$4)),
    B302-'Übersicht, Daten, Unterschrift'!$J$6/100)</f>
        <v>0.31</v>
      </c>
      <c r="F302" s="17">
        <f t="shared" si="29"/>
        <v>361.60289416766739</v>
      </c>
      <c r="G302" s="19">
        <v>20.470004888316321</v>
      </c>
    </row>
    <row r="303" spans="1:7" x14ac:dyDescent="0.3">
      <c r="A303" s="14">
        <f t="shared" si="27"/>
        <v>27.900000000000126</v>
      </c>
      <c r="B303" s="4">
        <f t="shared" si="28"/>
        <v>0.33</v>
      </c>
      <c r="C303" s="14">
        <f t="shared" si="26"/>
        <v>0.32875505337879862</v>
      </c>
      <c r="D303" s="4">
        <f>IF(A303&lt;5*$D$4,
          IF($B$4="Q=0 auf Qmax",($C$4*(1-EXP(-A303/$D$4)))+$E$4,
                  IF($B$4="-Qmax auf +Qmax",(-B303+2*$C$4*(1-EXP(-A303/$D$4)))+$E$4,"falscher Wert")),
                      B303+'Übersicht, Daten, Unterschrift'!$J$6/100)</f>
        <v>0.35000000000000003</v>
      </c>
      <c r="E303" s="4">
        <f>IF(A303&lt;5*$D$4,
             IF($B$4="Q=0 auf Qmax",
                       IF(($C$4*(1-EXP((-A303+$G$4)/$D$4)))+$F$4&lt;-0.02,-0.02,$C$4*(1-EXP((-A303+$G$4)/$D$4))+$F$4),
                                     IF(-B303+2*$C$4*(1-EXP((-A303+$G$4)/$D$4))+$F$4&lt;=-$C$4-0.02,-0.02-$C$4,-B303+2*$C$4*(1-EXP((-A303+$G$4)/$D$4))+$F$4)),
    B303-'Übersicht, Daten, Unterschrift'!$J$6/100)</f>
        <v>0.31</v>
      </c>
      <c r="F303" s="17">
        <f t="shared" si="29"/>
        <v>361.63055871667848</v>
      </c>
      <c r="G303" s="19">
        <v>20.470004696642697</v>
      </c>
    </row>
    <row r="304" spans="1:7" x14ac:dyDescent="0.3">
      <c r="A304" s="14">
        <f t="shared" si="27"/>
        <v>28.000000000000128</v>
      </c>
      <c r="B304" s="4">
        <f t="shared" si="28"/>
        <v>0.33</v>
      </c>
      <c r="C304" s="14">
        <f t="shared" si="26"/>
        <v>0.32877970497356068</v>
      </c>
      <c r="D304" s="4">
        <f>IF(A304&lt;5*$D$4,
          IF($B$4="Q=0 auf Qmax",($C$4*(1-EXP(-A304/$D$4)))+$E$4,
                  IF($B$4="-Qmax auf +Qmax",(-B304+2*$C$4*(1-EXP(-A304/$D$4)))+$E$4,"falscher Wert")),
                      B304+'Übersicht, Daten, Unterschrift'!$J$6/100)</f>
        <v>0.35000000000000003</v>
      </c>
      <c r="E304" s="4">
        <f>IF(A304&lt;5*$D$4,
             IF($B$4="Q=0 auf Qmax",
                       IF(($C$4*(1-EXP((-A304+$G$4)/$D$4)))+$F$4&lt;-0.02,-0.02,$C$4*(1-EXP((-A304+$G$4)/$D$4))+$F$4),
                                     IF(-B304+2*$C$4*(1-EXP((-A304+$G$4)/$D$4))+$F$4&lt;=-$C$4-0.02,-0.02-$C$4,-B304+2*$C$4*(1-EXP((-A304+$G$4)/$D$4))+$F$4)),
    B304-'Übersicht, Daten, Unterschrift'!$J$6/100)</f>
        <v>0.31</v>
      </c>
      <c r="F304" s="17">
        <f t="shared" si="29"/>
        <v>361.65767547091673</v>
      </c>
      <c r="G304" s="19">
        <v>20.470004512484703</v>
      </c>
    </row>
    <row r="305" spans="1:7" x14ac:dyDescent="0.3">
      <c r="A305" s="14">
        <f t="shared" si="27"/>
        <v>28.100000000000129</v>
      </c>
      <c r="B305" s="4">
        <f t="shared" si="28"/>
        <v>0.33</v>
      </c>
      <c r="C305" s="14">
        <f t="shared" si="26"/>
        <v>0.32880386843404136</v>
      </c>
      <c r="D305" s="4">
        <f>IF(A305&lt;5*$D$4,
          IF($B$4="Q=0 auf Qmax",($C$4*(1-EXP(-A305/$D$4)))+$E$4,
                  IF($B$4="-Qmax auf +Qmax",(-B305+2*$C$4*(1-EXP(-A305/$D$4)))+$E$4,"falscher Wert")),
                      B305+'Übersicht, Daten, Unterschrift'!$J$6/100)</f>
        <v>0.35000000000000003</v>
      </c>
      <c r="E305" s="4">
        <f>IF(A305&lt;5*$D$4,
             IF($B$4="Q=0 auf Qmax",
                       IF(($C$4*(1-EXP((-A305+$G$4)/$D$4)))+$F$4&lt;-0.02,-0.02,$C$4*(1-EXP((-A305+$G$4)/$D$4))+$F$4),
                                     IF(-B305+2*$C$4*(1-EXP((-A305+$G$4)/$D$4))+$F$4&lt;=-$C$4-0.02,-0.02-$C$4,-B305+2*$C$4*(1-EXP((-A305+$G$4)/$D$4))+$F$4)),
    B305-'Übersicht, Daten, Unterschrift'!$J$6/100)</f>
        <v>0.31</v>
      </c>
      <c r="F305" s="17">
        <f t="shared" si="29"/>
        <v>361.68425527744552</v>
      </c>
      <c r="G305" s="19">
        <v>20.470004335547646</v>
      </c>
    </row>
    <row r="306" spans="1:7" x14ac:dyDescent="0.3">
      <c r="A306" s="14">
        <f t="shared" si="27"/>
        <v>28.200000000000131</v>
      </c>
      <c r="B306" s="4">
        <f t="shared" si="28"/>
        <v>0.33</v>
      </c>
      <c r="C306" s="14">
        <f t="shared" si="26"/>
        <v>0.32882755342594699</v>
      </c>
      <c r="D306" s="4">
        <f>IF(A306&lt;5*$D$4,
          IF($B$4="Q=0 auf Qmax",($C$4*(1-EXP(-A306/$D$4)))+$E$4,
                  IF($B$4="-Qmax auf +Qmax",(-B306+2*$C$4*(1-EXP(-A306/$D$4)))+$E$4,"falscher Wert")),
                      B306+'Übersicht, Daten, Unterschrift'!$J$6/100)</f>
        <v>0.35000000000000003</v>
      </c>
      <c r="E306" s="4">
        <f>IF(A306&lt;5*$D$4,
             IF($B$4="Q=0 auf Qmax",
                       IF(($C$4*(1-EXP((-A306+$G$4)/$D$4)))+$F$4&lt;-0.02,-0.02,$C$4*(1-EXP((-A306+$G$4)/$D$4))+$F$4),
                                     IF(-B306+2*$C$4*(1-EXP((-A306+$G$4)/$D$4))+$F$4&lt;=-$C$4-0.02,-0.02-$C$4,-B306+2*$C$4*(1-EXP((-A306+$G$4)/$D$4))+$F$4)),
    B306-'Übersicht, Daten, Unterschrift'!$J$6/100)</f>
        <v>0.31</v>
      </c>
      <c r="F306" s="17">
        <f t="shared" si="29"/>
        <v>361.71030876854172</v>
      </c>
      <c r="G306" s="19">
        <v>20.470004165548392</v>
      </c>
    </row>
    <row r="307" spans="1:7" x14ac:dyDescent="0.3">
      <c r="A307" s="14">
        <f t="shared" si="27"/>
        <v>28.300000000000132</v>
      </c>
      <c r="B307" s="4">
        <f t="shared" si="28"/>
        <v>0.33</v>
      </c>
      <c r="C307" s="14">
        <f t="shared" si="26"/>
        <v>0.32885076942359021</v>
      </c>
      <c r="D307" s="4">
        <f>IF(A307&lt;5*$D$4,
          IF($B$4="Q=0 auf Qmax",($C$4*(1-EXP(-A307/$D$4)))+$E$4,
                  IF($B$4="-Qmax auf +Qmax",(-B307+2*$C$4*(1-EXP(-A307/$D$4)))+$E$4,"falscher Wert")),
                      B307+'Übersicht, Daten, Unterschrift'!$J$6/100)</f>
        <v>0.35000000000000003</v>
      </c>
      <c r="E307" s="4">
        <f>IF(A307&lt;5*$D$4,
             IF($B$4="Q=0 auf Qmax",
                       IF(($C$4*(1-EXP((-A307+$G$4)/$D$4)))+$F$4&lt;-0.02,-0.02,$C$4*(1-EXP((-A307+$G$4)/$D$4))+$F$4),
                                     IF(-B307+2*$C$4*(1-EXP((-A307+$G$4)/$D$4))+$F$4&lt;=-$C$4-0.02,-0.02-$C$4,-B307+2*$C$4*(1-EXP((-A307+$G$4)/$D$4))+$F$4)),
    B307-'Übersicht, Daten, Unterschrift'!$J$6/100)</f>
        <v>0.31</v>
      </c>
      <c r="F307" s="17">
        <f t="shared" si="29"/>
        <v>361.73584636594921</v>
      </c>
      <c r="G307" s="19">
        <v>20.470004002214903</v>
      </c>
    </row>
    <row r="308" spans="1:7" x14ac:dyDescent="0.3">
      <c r="A308" s="14">
        <f t="shared" si="27"/>
        <v>28.400000000000134</v>
      </c>
      <c r="B308" s="4">
        <f t="shared" si="28"/>
        <v>0.33</v>
      </c>
      <c r="C308" s="14">
        <f t="shared" si="26"/>
        <v>0.32887352571367956</v>
      </c>
      <c r="D308" s="4">
        <f>IF(A308&lt;5*$D$4,
          IF($B$4="Q=0 auf Qmax",($C$4*(1-EXP(-A308/$D$4)))+$E$4,
                  IF($B$4="-Qmax auf +Qmax",(-B308+2*$C$4*(1-EXP(-A308/$D$4)))+$E$4,"falscher Wert")),
                      B308+'Übersicht, Daten, Unterschrift'!$J$6/100)</f>
        <v>0.35000000000000003</v>
      </c>
      <c r="E308" s="4">
        <f>IF(A308&lt;5*$D$4,
             IF($B$4="Q=0 auf Qmax",
                       IF(($C$4*(1-EXP((-A308+$G$4)/$D$4)))+$F$4&lt;-0.02,-0.02,$C$4*(1-EXP((-A308+$G$4)/$D$4))+$F$4),
                                     IF(-B308+2*$C$4*(1-EXP((-A308+$G$4)/$D$4))+$F$4&lt;=-$C$4-0.02,-0.02-$C$4,-B308+2*$C$4*(1-EXP((-A308+$G$4)/$D$4))+$F$4)),
    B308-'Übersicht, Daten, Unterschrift'!$J$6/100)</f>
        <v>0.31</v>
      </c>
      <c r="F308" s="17">
        <f t="shared" si="29"/>
        <v>361.76087828504751</v>
      </c>
      <c r="G308" s="19">
        <v>20.470003845285813</v>
      </c>
    </row>
    <row r="309" spans="1:7" x14ac:dyDescent="0.3">
      <c r="A309" s="14">
        <f t="shared" si="27"/>
        <v>28.500000000000135</v>
      </c>
      <c r="B309" s="4">
        <f t="shared" si="28"/>
        <v>0.33</v>
      </c>
      <c r="C309" s="14">
        <f t="shared" si="26"/>
        <v>0.3288958313990345</v>
      </c>
      <c r="D309" s="4">
        <f>IF(A309&lt;5*$D$4,
          IF($B$4="Q=0 auf Qmax",($C$4*(1-EXP(-A309/$D$4)))+$E$4,
                  IF($B$4="-Qmax auf +Qmax",(-B309+2*$C$4*(1-EXP(-A309/$D$4)))+$E$4,"falscher Wert")),
                      B309+'Übersicht, Daten, Unterschrift'!$J$6/100)</f>
        <v>0.35000000000000003</v>
      </c>
      <c r="E309" s="4">
        <f>IF(A309&lt;5*$D$4,
             IF($B$4="Q=0 auf Qmax",
                       IF(($C$4*(1-EXP((-A309+$G$4)/$D$4)))+$F$4&lt;-0.02,-0.02,$C$4*(1-EXP((-A309+$G$4)/$D$4))+$F$4),
                                     IF(-B309+2*$C$4*(1-EXP((-A309+$G$4)/$D$4))+$F$4&lt;=-$C$4-0.02,-0.02-$C$4,-B309+2*$C$4*(1-EXP((-A309+$G$4)/$D$4))+$F$4)),
    B309-'Übersicht, Daten, Unterschrift'!$J$6/100)</f>
        <v>0.31</v>
      </c>
      <c r="F309" s="17">
        <f t="shared" si="29"/>
        <v>361.78541453893797</v>
      </c>
      <c r="G309" s="19">
        <v>20.470003694509998</v>
      </c>
    </row>
    <row r="310" spans="1:7" x14ac:dyDescent="0.3">
      <c r="A310" s="14">
        <f t="shared" si="27"/>
        <v>28.600000000000136</v>
      </c>
      <c r="B310" s="4">
        <f t="shared" si="28"/>
        <v>0.33</v>
      </c>
      <c r="C310" s="14">
        <f t="shared" si="26"/>
        <v>0.32891769540222665</v>
      </c>
      <c r="D310" s="4">
        <f>IF(A310&lt;5*$D$4,
          IF($B$4="Q=0 auf Qmax",($C$4*(1-EXP(-A310/$D$4)))+$E$4,
                  IF($B$4="-Qmax auf +Qmax",(-B310+2*$C$4*(1-EXP(-A310/$D$4)))+$E$4,"falscher Wert")),
                      B310+'Übersicht, Daten, Unterschrift'!$J$6/100)</f>
        <v>0.35000000000000003</v>
      </c>
      <c r="E310" s="4">
        <f>IF(A310&lt;5*$D$4,
             IF($B$4="Q=0 auf Qmax",
                       IF(($C$4*(1-EXP((-A310+$G$4)/$D$4)))+$F$4&lt;-0.02,-0.02,$C$4*(1-EXP((-A310+$G$4)/$D$4))+$F$4),
                                     IF(-B310+2*$C$4*(1-EXP((-A310+$G$4)/$D$4))+$F$4&lt;=-$C$4-0.02,-0.02-$C$4,-B310+2*$C$4*(1-EXP((-A310+$G$4)/$D$4))+$F$4)),
    B310-'Übersicht, Daten, Unterschrift'!$J$6/100)</f>
        <v>0.31</v>
      </c>
      <c r="F310" s="17">
        <f t="shared" si="29"/>
        <v>361.80946494244932</v>
      </c>
      <c r="G310" s="19">
        <v>20.47000354964619</v>
      </c>
    </row>
    <row r="311" spans="1:7" x14ac:dyDescent="0.3">
      <c r="A311" s="14">
        <f t="shared" si="27"/>
        <v>28.700000000000138</v>
      </c>
      <c r="B311" s="4">
        <f t="shared" si="28"/>
        <v>0.33</v>
      </c>
      <c r="C311" s="14">
        <f t="shared" si="26"/>
        <v>0.3289391264691488</v>
      </c>
      <c r="D311" s="4">
        <f>IF(A311&lt;5*$D$4,
          IF($B$4="Q=0 auf Qmax",($C$4*(1-EXP(-A311/$D$4)))+$E$4,
                  IF($B$4="-Qmax auf +Qmax",(-B311+2*$C$4*(1-EXP(-A311/$D$4)))+$E$4,"falscher Wert")),
                      B311+'Übersicht, Daten, Unterschrift'!$J$6/100)</f>
        <v>0.35000000000000003</v>
      </c>
      <c r="E311" s="4">
        <f>IF(A311&lt;5*$D$4,
             IF($B$4="Q=0 auf Qmax",
                       IF(($C$4*(1-EXP((-A311+$G$4)/$D$4)))+$F$4&lt;-0.02,-0.02,$C$4*(1-EXP((-A311+$G$4)/$D$4))+$F$4),
                                     IF(-B311+2*$C$4*(1-EXP((-A311+$G$4)/$D$4))+$F$4&lt;=-$C$4-0.02,-0.02-$C$4,-B311+2*$C$4*(1-EXP((-A311+$G$4)/$D$4))+$F$4)),
    B311-'Übersicht, Daten, Unterschrift'!$J$6/100)</f>
        <v>0.31</v>
      </c>
      <c r="F311" s="17">
        <f t="shared" si="29"/>
        <v>361.83303911606367</v>
      </c>
      <c r="G311" s="19">
        <v>20.470003410462571</v>
      </c>
    </row>
    <row r="312" spans="1:7" x14ac:dyDescent="0.3">
      <c r="A312" s="14">
        <f t="shared" si="27"/>
        <v>28.800000000000139</v>
      </c>
      <c r="B312" s="4">
        <f t="shared" si="28"/>
        <v>0.33</v>
      </c>
      <c r="C312" s="14">
        <f t="shared" si="26"/>
        <v>0.32896013317251338</v>
      </c>
      <c r="D312" s="4">
        <f>IF(A312&lt;5*$D$4,
          IF($B$4="Q=0 auf Qmax",($C$4*(1-EXP(-A312/$D$4)))+$E$4,
                  IF($B$4="-Qmax auf +Qmax",(-B312+2*$C$4*(1-EXP(-A312/$D$4)))+$E$4,"falscher Wert")),
                      B312+'Übersicht, Daten, Unterschrift'!$J$6/100)</f>
        <v>0.35000000000000003</v>
      </c>
      <c r="E312" s="4">
        <f>IF(A312&lt;5*$D$4,
             IF($B$4="Q=0 auf Qmax",
                       IF(($C$4*(1-EXP((-A312+$G$4)/$D$4)))+$F$4&lt;-0.02,-0.02,$C$4*(1-EXP((-A312+$G$4)/$D$4))+$F$4),
                                     IF(-B312+2*$C$4*(1-EXP((-A312+$G$4)/$D$4))+$F$4&lt;=-$C$4-0.02,-0.02-$C$4,-B312+2*$C$4*(1-EXP((-A312+$G$4)/$D$4))+$F$4)),
    B312-'Übersicht, Daten, Unterschrift'!$J$6/100)</f>
        <v>0.31</v>
      </c>
      <c r="F312" s="17">
        <f t="shared" si="29"/>
        <v>361.85614648976474</v>
      </c>
      <c r="G312" s="19">
        <v>20.470003276736421</v>
      </c>
    </row>
    <row r="313" spans="1:7" x14ac:dyDescent="0.3">
      <c r="A313" s="14">
        <f t="shared" si="27"/>
        <v>28.900000000000141</v>
      </c>
      <c r="B313" s="4">
        <f t="shared" si="28"/>
        <v>0.33</v>
      </c>
      <c r="C313" s="14">
        <f t="shared" si="26"/>
        <v>0.32898072391528194</v>
      </c>
      <c r="D313" s="4">
        <f>IF(A313&lt;5*$D$4,
          IF($B$4="Q=0 auf Qmax",($C$4*(1-EXP(-A313/$D$4)))+$E$4,
                  IF($B$4="-Qmax auf +Qmax",(-B313+2*$C$4*(1-EXP(-A313/$D$4)))+$E$4,"falscher Wert")),
                      B313+'Übersicht, Daten, Unterschrift'!$J$6/100)</f>
        <v>0.35000000000000003</v>
      </c>
      <c r="E313" s="4">
        <f>IF(A313&lt;5*$D$4,
             IF($B$4="Q=0 auf Qmax",
                       IF(($C$4*(1-EXP((-A313+$G$4)/$D$4)))+$F$4&lt;-0.02,-0.02,$C$4*(1-EXP((-A313+$G$4)/$D$4))+$F$4),
                                     IF(-B313+2*$C$4*(1-EXP((-A313+$G$4)/$D$4))+$F$4&lt;=-$C$4-0.02,-0.02-$C$4,-B313+2*$C$4*(1-EXP((-A313+$G$4)/$D$4))+$F$4)),
    B313-'Übersicht, Daten, Unterschrift'!$J$6/100)</f>
        <v>0.31</v>
      </c>
      <c r="F313" s="17">
        <f t="shared" si="29"/>
        <v>361.8787963068101</v>
      </c>
      <c r="G313" s="19">
        <v>20.470003148253749</v>
      </c>
    </row>
    <row r="314" spans="1:7" x14ac:dyDescent="0.3">
      <c r="A314" s="14">
        <f t="shared" si="27"/>
        <v>29.000000000000142</v>
      </c>
      <c r="B314" s="4">
        <f t="shared" si="28"/>
        <v>0.33</v>
      </c>
      <c r="C314" s="14">
        <f t="shared" si="26"/>
        <v>0.32900090693402601</v>
      </c>
      <c r="D314" s="4">
        <f>IF(A314&lt;5*$D$4,
          IF($B$4="Q=0 auf Qmax",($C$4*(1-EXP(-A314/$D$4)))+$E$4,
                  IF($B$4="-Qmax auf +Qmax",(-B314+2*$C$4*(1-EXP(-A314/$D$4)))+$E$4,"falscher Wert")),
                      B314+'Übersicht, Daten, Unterschrift'!$J$6/100)</f>
        <v>0.35000000000000003</v>
      </c>
      <c r="E314" s="4">
        <f>IF(A314&lt;5*$D$4,
             IF($B$4="Q=0 auf Qmax",
                       IF(($C$4*(1-EXP((-A314+$G$4)/$D$4)))+$F$4&lt;-0.02,-0.02,$C$4*(1-EXP((-A314+$G$4)/$D$4))+$F$4),
                                     IF(-B314+2*$C$4*(1-EXP((-A314+$G$4)/$D$4))+$F$4&lt;=-$C$4-0.02,-0.02-$C$4,-B314+2*$C$4*(1-EXP((-A314+$G$4)/$D$4))+$F$4)),
    B314-'Übersicht, Daten, Unterschrift'!$J$6/100)</f>
        <v>0.31</v>
      </c>
      <c r="F314" s="17">
        <f t="shared" si="29"/>
        <v>361.90099762742858</v>
      </c>
      <c r="G314" s="19">
        <v>20.470003024808953</v>
      </c>
    </row>
    <row r="315" spans="1:7" x14ac:dyDescent="0.3">
      <c r="A315" s="14">
        <f t="shared" si="27"/>
        <v>29.100000000000144</v>
      </c>
      <c r="B315" s="4">
        <f t="shared" si="28"/>
        <v>0.33</v>
      </c>
      <c r="C315" s="14">
        <f t="shared" si="26"/>
        <v>0.32902069030222231</v>
      </c>
      <c r="D315" s="4">
        <f>IF(A315&lt;5*$D$4,
          IF($B$4="Q=0 auf Qmax",($C$4*(1-EXP(-A315/$D$4)))+$E$4,
                  IF($B$4="-Qmax auf +Qmax",(-B315+2*$C$4*(1-EXP(-A315/$D$4)))+$E$4,"falscher Wert")),
                      B315+'Übersicht, Daten, Unterschrift'!$J$6/100)</f>
        <v>0.35000000000000003</v>
      </c>
      <c r="E315" s="4">
        <f>IF(A315&lt;5*$D$4,
             IF($B$4="Q=0 auf Qmax",
                       IF(($C$4*(1-EXP((-A315+$G$4)/$D$4)))+$F$4&lt;-0.02,-0.02,$C$4*(1-EXP((-A315+$G$4)/$D$4))+$F$4),
                                     IF(-B315+2*$C$4*(1-EXP((-A315+$G$4)/$D$4))+$F$4&lt;=-$C$4-0.02,-0.02-$C$4,-B315+2*$C$4*(1-EXP((-A315+$G$4)/$D$4))+$F$4)),
    B315-'Übersicht, Daten, Unterschrift'!$J$6/100)</f>
        <v>0.31</v>
      </c>
      <c r="F315" s="17">
        <f t="shared" si="29"/>
        <v>361.92275933244451</v>
      </c>
      <c r="G315" s="19">
        <v>20.470002906204499</v>
      </c>
    </row>
    <row r="316" spans="1:7" x14ac:dyDescent="0.3">
      <c r="A316" s="14">
        <f t="shared" si="27"/>
        <v>29.200000000000145</v>
      </c>
      <c r="B316" s="4">
        <f t="shared" si="28"/>
        <v>0.33</v>
      </c>
      <c r="C316" s="14">
        <f t="shared" si="26"/>
        <v>0.32904008193348189</v>
      </c>
      <c r="D316" s="4">
        <f>IF(A316&lt;5*$D$4,
          IF($B$4="Q=0 auf Qmax",($C$4*(1-EXP(-A316/$D$4)))+$E$4,
                  IF($B$4="-Qmax auf +Qmax",(-B316+2*$C$4*(1-EXP(-A316/$D$4)))+$E$4,"falscher Wert")),
                      B316+'Übersicht, Daten, Unterschrift'!$J$6/100)</f>
        <v>0.35000000000000003</v>
      </c>
      <c r="E316" s="4">
        <f>IF(A316&lt;5*$D$4,
             IF($B$4="Q=0 auf Qmax",
                       IF(($C$4*(1-EXP((-A316+$G$4)/$D$4)))+$F$4&lt;-0.02,-0.02,$C$4*(1-EXP((-A316+$G$4)/$D$4))+$F$4),
                                     IF(-B316+2*$C$4*(1-EXP((-A316+$G$4)/$D$4))+$F$4&lt;=-$C$4-0.02,-0.02-$C$4,-B316+2*$C$4*(1-EXP((-A316+$G$4)/$D$4))+$F$4)),
    B316-'Übersicht, Daten, Unterschrift'!$J$6/100)</f>
        <v>0.31</v>
      </c>
      <c r="F316" s="17">
        <f t="shared" si="29"/>
        <v>361.94409012683008</v>
      </c>
      <c r="G316" s="19">
        <v>20.47000279225059</v>
      </c>
    </row>
    <row r="317" spans="1:7" x14ac:dyDescent="0.3">
      <c r="A317" s="14">
        <f t="shared" si="27"/>
        <v>29.300000000000146</v>
      </c>
      <c r="B317" s="4">
        <f t="shared" si="28"/>
        <v>0.33</v>
      </c>
      <c r="C317" s="14">
        <f t="shared" si="26"/>
        <v>0.32905908958471575</v>
      </c>
      <c r="D317" s="4">
        <f>IF(A317&lt;5*$D$4,
          IF($B$4="Q=0 auf Qmax",($C$4*(1-EXP(-A317/$D$4)))+$E$4,
                  IF($B$4="-Qmax auf +Qmax",(-B317+2*$C$4*(1-EXP(-A317/$D$4)))+$E$4,"falscher Wert")),
                      B317+'Übersicht, Daten, Unterschrift'!$J$6/100)</f>
        <v>0.35000000000000003</v>
      </c>
      <c r="E317" s="4">
        <f>IF(A317&lt;5*$D$4,
             IF($B$4="Q=0 auf Qmax",
                       IF(($C$4*(1-EXP((-A317+$G$4)/$D$4)))+$F$4&lt;-0.02,-0.02,$C$4*(1-EXP((-A317+$G$4)/$D$4))+$F$4),
                                     IF(-B317+2*$C$4*(1-EXP((-A317+$G$4)/$D$4))+$F$4&lt;=-$C$4-0.02,-0.02-$C$4,-B317+2*$C$4*(1-EXP((-A317+$G$4)/$D$4))+$F$4)),
    B317-'Übersicht, Daten, Unterschrift'!$J$6/100)</f>
        <v>0.31</v>
      </c>
      <c r="F317" s="17">
        <f t="shared" si="29"/>
        <v>361.96499854318733</v>
      </c>
      <c r="G317" s="19">
        <v>20.470002682764878</v>
      </c>
    </row>
    <row r="318" spans="1:7" x14ac:dyDescent="0.3">
      <c r="A318" s="14">
        <f t="shared" si="27"/>
        <v>29.400000000000148</v>
      </c>
      <c r="B318" s="4">
        <f t="shared" si="28"/>
        <v>0.33</v>
      </c>
      <c r="C318" s="14">
        <f t="shared" si="26"/>
        <v>0.32907772085923787</v>
      </c>
      <c r="D318" s="4">
        <f>IF(A318&lt;5*$D$4,
          IF($B$4="Q=0 auf Qmax",($C$4*(1-EXP(-A318/$D$4)))+$E$4,
                  IF($B$4="-Qmax auf +Qmax",(-B318+2*$C$4*(1-EXP(-A318/$D$4)))+$E$4,"falscher Wert")),
                      B318+'Übersicht, Daten, Unterschrift'!$J$6/100)</f>
        <v>0.35000000000000003</v>
      </c>
      <c r="E318" s="4">
        <f>IF(A318&lt;5*$D$4,
             IF($B$4="Q=0 auf Qmax",
                       IF(($C$4*(1-EXP((-A318+$G$4)/$D$4)))+$F$4&lt;-0.02,-0.02,$C$4*(1-EXP((-A318+$G$4)/$D$4))+$F$4),
                                     IF(-B318+2*$C$4*(1-EXP((-A318+$G$4)/$D$4))+$F$4&lt;=-$C$4-0.02,-0.02-$C$4,-B318+2*$C$4*(1-EXP((-A318+$G$4)/$D$4))+$F$4)),
    B318-'Übersicht, Daten, Unterschrift'!$J$6/100)</f>
        <v>0.31</v>
      </c>
      <c r="F318" s="17">
        <f t="shared" si="29"/>
        <v>361.98549294516164</v>
      </c>
      <c r="G318" s="19">
        <v>20.470002577572163</v>
      </c>
    </row>
    <row r="319" spans="1:7" x14ac:dyDescent="0.3">
      <c r="A319" s="14">
        <f t="shared" si="27"/>
        <v>29.500000000000149</v>
      </c>
      <c r="B319" s="4">
        <f t="shared" si="28"/>
        <v>0.33</v>
      </c>
      <c r="C319" s="14">
        <f t="shared" si="26"/>
        <v>0.32909598320980649</v>
      </c>
      <c r="D319" s="4">
        <f>IF(A319&lt;5*$D$4,
          IF($B$4="Q=0 auf Qmax",($C$4*(1-EXP(-A319/$D$4)))+$E$4,
                  IF($B$4="-Qmax auf +Qmax",(-B319+2*$C$4*(1-EXP(-A319/$D$4)))+$E$4,"falscher Wert")),
                      B319+'Übersicht, Daten, Unterschrift'!$J$6/100)</f>
        <v>0.35000000000000003</v>
      </c>
      <c r="E319" s="4">
        <f>IF(A319&lt;5*$D$4,
             IF($B$4="Q=0 auf Qmax",
                       IF(($C$4*(1-EXP((-A319+$G$4)/$D$4)))+$F$4&lt;-0.02,-0.02,$C$4*(1-EXP((-A319+$G$4)/$D$4))+$F$4),
                                     IF(-B319+2*$C$4*(1-EXP((-A319+$G$4)/$D$4))+$F$4&lt;=-$C$4-0.02,-0.02-$C$4,-B319+2*$C$4*(1-EXP((-A319+$G$4)/$D$4))+$F$4)),
    B319-'Übersicht, Daten, Unterschrift'!$J$6/100)</f>
        <v>0.31</v>
      </c>
      <c r="F319" s="17">
        <f t="shared" si="29"/>
        <v>362.00558153078714</v>
      </c>
      <c r="G319" s="19">
        <v>20.470002476504114</v>
      </c>
    </row>
    <row r="320" spans="1:7" x14ac:dyDescent="0.3">
      <c r="A320" s="14">
        <f t="shared" si="27"/>
        <v>29.600000000000151</v>
      </c>
      <c r="B320" s="4">
        <f t="shared" si="28"/>
        <v>0.33</v>
      </c>
      <c r="C320" s="14">
        <f t="shared" si="26"/>
        <v>0.32911388394160529</v>
      </c>
      <c r="D320" s="4">
        <f>IF(A320&lt;5*$D$4,
          IF($B$4="Q=0 auf Qmax",($C$4*(1-EXP(-A320/$D$4)))+$E$4,
                  IF($B$4="-Qmax auf +Qmax",(-B320+2*$C$4*(1-EXP(-A320/$D$4)))+$E$4,"falscher Wert")),
                      B320+'Übersicht, Daten, Unterschrift'!$J$6/100)</f>
        <v>0.35000000000000003</v>
      </c>
      <c r="E320" s="4">
        <f>IF(A320&lt;5*$D$4,
             IF($B$4="Q=0 auf Qmax",
                       IF(($C$4*(1-EXP((-A320+$G$4)/$D$4)))+$F$4&lt;-0.02,-0.02,$C$4*(1-EXP((-A320+$G$4)/$D$4))+$F$4),
                                     IF(-B320+2*$C$4*(1-EXP((-A320+$G$4)/$D$4))+$F$4&lt;=-$C$4-0.02,-0.02-$C$4,-B320+2*$C$4*(1-EXP((-A320+$G$4)/$D$4))+$F$4)),
    B320-'Übersicht, Daten, Unterschrift'!$J$6/100)</f>
        <v>0.31</v>
      </c>
      <c r="F320" s="17">
        <f t="shared" si="29"/>
        <v>362.02527233576581</v>
      </c>
      <c r="G320" s="19">
        <v>20.470002379398998</v>
      </c>
    </row>
    <row r="321" spans="1:7" x14ac:dyDescent="0.3">
      <c r="A321" s="14">
        <f t="shared" si="27"/>
        <v>29.700000000000152</v>
      </c>
      <c r="B321" s="4">
        <f t="shared" si="28"/>
        <v>0.33</v>
      </c>
      <c r="C321" s="14">
        <f t="shared" si="26"/>
        <v>0.32913143021516567</v>
      </c>
      <c r="D321" s="4">
        <f>IF(A321&lt;5*$D$4,
          IF($B$4="Q=0 auf Qmax",($C$4*(1-EXP(-A321/$D$4)))+$E$4,
                  IF($B$4="-Qmax auf +Qmax",(-B321+2*$C$4*(1-EXP(-A321/$D$4)))+$E$4,"falscher Wert")),
                      B321+'Übersicht, Daten, Unterschrift'!$J$6/100)</f>
        <v>0.35000000000000003</v>
      </c>
      <c r="E321" s="4">
        <f>IF(A321&lt;5*$D$4,
             IF($B$4="Q=0 auf Qmax",
                       IF(($C$4*(1-EXP((-A321+$G$4)/$D$4)))+$F$4&lt;-0.02,-0.02,$C$4*(1-EXP((-A321+$G$4)/$D$4))+$F$4),
                                     IF(-B321+2*$C$4*(1-EXP((-A321+$G$4)/$D$4))+$F$4&lt;=-$C$4-0.02,-0.02-$C$4,-B321+2*$C$4*(1-EXP((-A321+$G$4)/$D$4))+$F$4)),
    B321-'Übersicht, Daten, Unterschrift'!$J$6/100)</f>
        <v>0.31</v>
      </c>
      <c r="F321" s="17">
        <f t="shared" si="29"/>
        <v>362.04457323668225</v>
      </c>
      <c r="G321" s="19">
        <v>20.47000228610143</v>
      </c>
    </row>
    <row r="322" spans="1:7" x14ac:dyDescent="0.3">
      <c r="A322" s="14">
        <f t="shared" si="27"/>
        <v>29.800000000000153</v>
      </c>
      <c r="B322" s="4">
        <f t="shared" si="28"/>
        <v>0.33</v>
      </c>
      <c r="C322" s="14">
        <f t="shared" si="26"/>
        <v>0.32914862904923109</v>
      </c>
      <c r="D322" s="4">
        <f>IF(A322&lt;5*$D$4,
          IF($B$4="Q=0 auf Qmax",($C$4*(1-EXP(-A322/$D$4)))+$E$4,
                  IF($B$4="-Qmax auf +Qmax",(-B322+2*$C$4*(1-EXP(-A322/$D$4)))+$E$4,"falscher Wert")),
                      B322+'Übersicht, Daten, Unterschrift'!$J$6/100)</f>
        <v>0.35000000000000003</v>
      </c>
      <c r="E322" s="4">
        <f>IF(A322&lt;5*$D$4,
             IF($B$4="Q=0 auf Qmax",
                       IF(($C$4*(1-EXP((-A322+$G$4)/$D$4)))+$F$4&lt;-0.02,-0.02,$C$4*(1-EXP((-A322+$G$4)/$D$4))+$F$4),
                                     IF(-B322+2*$C$4*(1-EXP((-A322+$G$4)/$D$4))+$F$4&lt;=-$C$4-0.02,-0.02-$C$4,-B322+2*$C$4*(1-EXP((-A322+$G$4)/$D$4))+$F$4)),
    B322-'Übersicht, Daten, Unterschrift'!$J$6/100)</f>
        <v>0.31</v>
      </c>
      <c r="F322" s="17">
        <f t="shared" si="29"/>
        <v>362.06349195415419</v>
      </c>
      <c r="G322" s="19">
        <v>20.470002196462108</v>
      </c>
    </row>
    <row r="323" spans="1:7" x14ac:dyDescent="0.3">
      <c r="A323" s="14">
        <f t="shared" si="27"/>
        <v>29.900000000000155</v>
      </c>
      <c r="B323" s="4">
        <f t="shared" si="28"/>
        <v>0.33</v>
      </c>
      <c r="C323" s="14">
        <f t="shared" si="26"/>
        <v>0.32916548732356438</v>
      </c>
      <c r="D323" s="4">
        <f>IF(A323&lt;5*$D$4,
          IF($B$4="Q=0 auf Qmax",($C$4*(1-EXP(-A323/$D$4)))+$E$4,
                  IF($B$4="-Qmax auf +Qmax",(-B323+2*$C$4*(1-EXP(-A323/$D$4)))+$E$4,"falscher Wert")),
                      B323+'Übersicht, Daten, Unterschrift'!$J$6/100)</f>
        <v>0.35000000000000003</v>
      </c>
      <c r="E323" s="4">
        <f>IF(A323&lt;5*$D$4,
             IF($B$4="Q=0 auf Qmax",
                       IF(($C$4*(1-EXP((-A323+$G$4)/$D$4)))+$F$4&lt;-0.02,-0.02,$C$4*(1-EXP((-A323+$G$4)/$D$4))+$F$4),
                                     IF(-B323+2*$C$4*(1-EXP((-A323+$G$4)/$D$4))+$F$4&lt;=-$C$4-0.02,-0.02-$C$4,-B323+2*$C$4*(1-EXP((-A323+$G$4)/$D$4))+$F$4)),
    B323-'Übersicht, Daten, Unterschrift'!$J$6/100)</f>
        <v>0.31</v>
      </c>
      <c r="F323" s="17">
        <f t="shared" si="29"/>
        <v>362.08203605592081</v>
      </c>
      <c r="G323" s="19">
        <v>20.4700021103376</v>
      </c>
    </row>
    <row r="324" spans="1:7" x14ac:dyDescent="0.3">
      <c r="A324" s="14">
        <f t="shared" si="27"/>
        <v>30.000000000000156</v>
      </c>
      <c r="B324" s="4">
        <f t="shared" si="28"/>
        <v>0.33</v>
      </c>
      <c r="C324" s="14">
        <f t="shared" si="26"/>
        <v>0.32918201178170015</v>
      </c>
      <c r="D324" s="4">
        <f>IF(A324&lt;5*$D$4,
          IF($B$4="Q=0 auf Qmax",($C$4*(1-EXP(-A324/$D$4)))+$E$4,
                  IF($B$4="-Qmax auf +Qmax",(-B324+2*$C$4*(1-EXP(-A324/$D$4)))+$E$4,"falscher Wert")),
                      B324+'Übersicht, Daten, Unterschrift'!$J$6/100)</f>
        <v>0.35000000000000003</v>
      </c>
      <c r="E324" s="4">
        <f>IF(A324&lt;5*$D$4,
             IF($B$4="Q=0 auf Qmax",
                       IF(($C$4*(1-EXP((-A324+$G$4)/$D$4)))+$F$4&lt;-0.02,-0.02,$C$4*(1-EXP((-A324+$G$4)/$D$4))+$F$4),
                                     IF(-B324+2*$C$4*(1-EXP((-A324+$G$4)/$D$4))+$F$4&lt;=-$C$4-0.02,-0.02-$C$4,-B324+2*$C$4*(1-EXP((-A324+$G$4)/$D$4))+$F$4)),
    B324-'Übersicht, Daten, Unterschrift'!$J$6/100)</f>
        <v>0.31</v>
      </c>
      <c r="F324" s="17">
        <f t="shared" si="29"/>
        <v>362.10021295987013</v>
      </c>
      <c r="G324" s="19">
        <v>20.470002027590077</v>
      </c>
    </row>
    <row r="325" spans="1:7" x14ac:dyDescent="0.3">
      <c r="A325" s="14">
        <f t="shared" si="27"/>
        <v>30.100000000000158</v>
      </c>
      <c r="B325" s="4">
        <f t="shared" si="28"/>
        <v>0.33</v>
      </c>
      <c r="C325" s="14">
        <f t="shared" si="26"/>
        <v>0.32919820903364189</v>
      </c>
      <c r="D325" s="4">
        <f>IF(A325&lt;5*$D$4,
          IF($B$4="Q=0 auf Qmax",($C$4*(1-EXP(-A325/$D$4)))+$E$4,
                  IF($B$4="-Qmax auf +Qmax",(-B325+2*$C$4*(1-EXP(-A325/$D$4)))+$E$4,"falscher Wert")),
                      B325+'Übersicht, Daten, Unterschrift'!$J$6/100)</f>
        <v>0.35000000000000003</v>
      </c>
      <c r="E325" s="4">
        <f>IF(A325&lt;5*$D$4,
             IF($B$4="Q=0 auf Qmax",
                       IF(($C$4*(1-EXP((-A325+$G$4)/$D$4)))+$F$4&lt;-0.02,-0.02,$C$4*(1-EXP((-A325+$G$4)/$D$4))+$F$4),
                                     IF(-B325+2*$C$4*(1-EXP((-A325+$G$4)/$D$4))+$F$4&lt;=-$C$4-0.02,-0.02-$C$4,-B325+2*$C$4*(1-EXP((-A325+$G$4)/$D$4))+$F$4)),
    B325-'Übersicht, Daten, Unterschrift'!$J$6/100)</f>
        <v>0.31</v>
      </c>
      <c r="F325" s="17">
        <f t="shared" si="29"/>
        <v>362.1180299370061</v>
      </c>
      <c r="G325" s="19">
        <v>20.470001948087134</v>
      </c>
    </row>
    <row r="326" spans="1:7" x14ac:dyDescent="0.3">
      <c r="A326" s="14">
        <f t="shared" si="27"/>
        <v>30.200000000000159</v>
      </c>
      <c r="B326" s="4">
        <f t="shared" si="28"/>
        <v>0.33</v>
      </c>
      <c r="C326" s="14">
        <f t="shared" si="26"/>
        <v>0.32921408555850645</v>
      </c>
      <c r="D326" s="4">
        <f>IF(A326&lt;5*$D$4,
          IF($B$4="Q=0 auf Qmax",($C$4*(1-EXP(-A326/$D$4)))+$E$4,
                  IF($B$4="-Qmax auf +Qmax",(-B326+2*$C$4*(1-EXP(-A326/$D$4)))+$E$4,"falscher Wert")),
                      B326+'Übersicht, Daten, Unterschrift'!$J$6/100)</f>
        <v>0.35000000000000003</v>
      </c>
      <c r="E326" s="4">
        <f>IF(A326&lt;5*$D$4,
             IF($B$4="Q=0 auf Qmax",
                       IF(($C$4*(1-EXP((-A326+$G$4)/$D$4)))+$F$4&lt;-0.02,-0.02,$C$4*(1-EXP((-A326+$G$4)/$D$4))+$F$4),
                                     IF(-B326+2*$C$4*(1-EXP((-A326+$G$4)/$D$4))+$F$4&lt;=-$C$4-0.02,-0.02-$C$4,-B326+2*$C$4*(1-EXP((-A326+$G$4)/$D$4))+$F$4)),
    B326-'Übersicht, Daten, Unterschrift'!$J$6/100)</f>
        <v>0.31</v>
      </c>
      <c r="F326" s="17">
        <f t="shared" si="29"/>
        <v>362.13549411435707</v>
      </c>
      <c r="G326" s="19">
        <v>20.470001871701545</v>
      </c>
    </row>
    <row r="327" spans="1:7" x14ac:dyDescent="0.3">
      <c r="A327" s="14">
        <f t="shared" si="27"/>
        <v>30.300000000000161</v>
      </c>
      <c r="B327" s="4">
        <f t="shared" si="28"/>
        <v>0.33</v>
      </c>
      <c r="C327" s="14">
        <f t="shared" si="26"/>
        <v>0.32922964770711544</v>
      </c>
      <c r="D327" s="4">
        <f>IF(A327&lt;5*$D$4,
          IF($B$4="Q=0 auf Qmax",($C$4*(1-EXP(-A327/$D$4)))+$E$4,
                  IF($B$4="-Qmax auf +Qmax",(-B327+2*$C$4*(1-EXP(-A327/$D$4)))+$E$4,"falscher Wert")),
                      B327+'Übersicht, Daten, Unterschrift'!$J$6/100)</f>
        <v>0.35000000000000003</v>
      </c>
      <c r="E327" s="4">
        <f>IF(A327&lt;5*$D$4,
             IF($B$4="Q=0 auf Qmax",
                       IF(($C$4*(1-EXP((-A327+$G$4)/$D$4)))+$F$4&lt;-0.02,-0.02,$C$4*(1-EXP((-A327+$G$4)/$D$4))+$F$4),
                                     IF(-B327+2*$C$4*(1-EXP((-A327+$G$4)/$D$4))+$F$4&lt;=-$C$4-0.02,-0.02-$C$4,-B327+2*$C$4*(1-EXP((-A327+$G$4)/$D$4))+$F$4)),
    B327-'Übersicht, Daten, Unterschrift'!$J$6/100)</f>
        <v>0.31</v>
      </c>
      <c r="F327" s="17">
        <f t="shared" si="29"/>
        <v>362.15261247782701</v>
      </c>
      <c r="G327" s="19">
        <v>20.470001798311078</v>
      </c>
    </row>
    <row r="328" spans="1:7" x14ac:dyDescent="0.3">
      <c r="A328" s="14">
        <f t="shared" si="27"/>
        <v>30.400000000000162</v>
      </c>
      <c r="B328" s="4">
        <f t="shared" si="28"/>
        <v>0.33</v>
      </c>
      <c r="C328" s="14">
        <f t="shared" si="26"/>
        <v>0.32924490170453569</v>
      </c>
      <c r="D328" s="4">
        <f>IF(A328&lt;5*$D$4,
          IF($B$4="Q=0 auf Qmax",($C$4*(1-EXP(-A328/$D$4)))+$E$4,
                  IF($B$4="-Qmax auf +Qmax",(-B328+2*$C$4*(1-EXP(-A328/$D$4)))+$E$4,"falscher Wert")),
                      B328+'Übersicht, Daten, Unterschrift'!$J$6/100)</f>
        <v>0.35000000000000003</v>
      </c>
      <c r="E328" s="4">
        <f>IF(A328&lt;5*$D$4,
             IF($B$4="Q=0 auf Qmax",
                       IF(($C$4*(1-EXP((-A328+$G$4)/$D$4)))+$F$4&lt;-0.02,-0.02,$C$4*(1-EXP((-A328+$G$4)/$D$4))+$F$4),
                                     IF(-B328+2*$C$4*(1-EXP((-A328+$G$4)/$D$4))+$F$4&lt;=-$C$4-0.02,-0.02-$C$4,-B328+2*$C$4*(1-EXP((-A328+$G$4)/$D$4))+$F$4)),
    B328-'Übersicht, Daten, Unterschrift'!$J$6/100)</f>
        <v>0.31</v>
      </c>
      <c r="F328" s="17">
        <f t="shared" si="29"/>
        <v>362.16939187498923</v>
      </c>
      <c r="G328" s="19">
        <v>20.470001727798291</v>
      </c>
    </row>
    <row r="329" spans="1:7" x14ac:dyDescent="0.3">
      <c r="A329" s="14">
        <f t="shared" si="27"/>
        <v>30.500000000000163</v>
      </c>
      <c r="B329" s="4">
        <f t="shared" si="28"/>
        <v>0.33</v>
      </c>
      <c r="C329" s="14">
        <f t="shared" si="26"/>
        <v>0.32925985365256977</v>
      </c>
      <c r="D329" s="4">
        <f>IF(A329&lt;5*$D$4,
          IF($B$4="Q=0 auf Qmax",($C$4*(1-EXP(-A329/$D$4)))+$E$4,
                  IF($B$4="-Qmax auf +Qmax",(-B329+2*$C$4*(1-EXP(-A329/$D$4)))+$E$4,"falscher Wert")),
                      B329+'Übersicht, Daten, Unterschrift'!$J$6/100)</f>
        <v>0.35000000000000003</v>
      </c>
      <c r="E329" s="4">
        <f>IF(A329&lt;5*$D$4,
             IF($B$4="Q=0 auf Qmax",
                       IF(($C$4*(1-EXP((-A329+$G$4)/$D$4)))+$F$4&lt;-0.02,-0.02,$C$4*(1-EXP((-A329+$G$4)/$D$4))+$F$4),
                                     IF(-B329+2*$C$4*(1-EXP((-A329+$G$4)/$D$4))+$F$4&lt;=-$C$4-0.02,-0.02-$C$4,-B329+2*$C$4*(1-EXP((-A329+$G$4)/$D$4))+$F$4)),
    B329-'Übersicht, Daten, Unterschrift'!$J$6/100)</f>
        <v>0.31</v>
      </c>
      <c r="F329" s="17">
        <f t="shared" si="29"/>
        <v>362.18583901782677</v>
      </c>
      <c r="G329" s="19">
        <v>20.47000166005035</v>
      </c>
    </row>
    <row r="330" spans="1:7" x14ac:dyDescent="0.3">
      <c r="A330" s="14">
        <f t="shared" si="27"/>
        <v>30.600000000000165</v>
      </c>
      <c r="B330" s="4">
        <f t="shared" si="28"/>
        <v>0.33</v>
      </c>
      <c r="C330" s="14">
        <f t="shared" ref="C330:C393" si="30">F330/$H$4</f>
        <v>0.329274509532196</v>
      </c>
      <c r="D330" s="4">
        <f>IF(A330&lt;5*$D$4,
          IF($B$4="Q=0 auf Qmax",($C$4*(1-EXP(-A330/$D$4)))+$E$4,
                  IF($B$4="-Qmax auf +Qmax",(-B330+2*$C$4*(1-EXP(-A330/$D$4)))+$E$4,"falscher Wert")),
                      B330+'Übersicht, Daten, Unterschrift'!$J$6/100)</f>
        <v>0.35000000000000003</v>
      </c>
      <c r="E330" s="4">
        <f>IF(A330&lt;5*$D$4,
             IF($B$4="Q=0 auf Qmax",
                       IF(($C$4*(1-EXP((-A330+$G$4)/$D$4)))+$F$4&lt;-0.02,-0.02,$C$4*(1-EXP((-A330+$G$4)/$D$4))+$F$4),
                                     IF(-B330+2*$C$4*(1-EXP((-A330+$G$4)/$D$4))+$F$4&lt;=-$C$4-0.02,-0.02-$C$4,-B330+2*$C$4*(1-EXP((-A330+$G$4)/$D$4))+$F$4)),
    B330-'Übersicht, Daten, Unterschrift'!$J$6/100)</f>
        <v>0.31</v>
      </c>
      <c r="F330" s="17">
        <f t="shared" si="29"/>
        <v>362.20196048541561</v>
      </c>
      <c r="G330" s="19">
        <v>20.470001594958845</v>
      </c>
    </row>
    <row r="331" spans="1:7" x14ac:dyDescent="0.3">
      <c r="A331" s="14">
        <f t="shared" si="27"/>
        <v>30.700000000000166</v>
      </c>
      <c r="B331" s="4">
        <f t="shared" si="28"/>
        <v>0.33</v>
      </c>
      <c r="C331" s="14">
        <f t="shared" si="30"/>
        <v>0.32928887520596184</v>
      </c>
      <c r="D331" s="4">
        <f>IF(A331&lt;5*$D$4,
          IF($B$4="Q=0 auf Qmax",($C$4*(1-EXP(-A331/$D$4)))+$E$4,
                  IF($B$4="-Qmax auf +Qmax",(-B331+2*$C$4*(1-EXP(-A331/$D$4)))+$E$4,"falscher Wert")),
                      B331+'Übersicht, Daten, Unterschrift'!$J$6/100)</f>
        <v>0.35000000000000003</v>
      </c>
      <c r="E331" s="4">
        <f>IF(A331&lt;5*$D$4,
             IF($B$4="Q=0 auf Qmax",
                       IF(($C$4*(1-EXP((-A331+$G$4)/$D$4)))+$F$4&lt;-0.02,-0.02,$C$4*(1-EXP((-A331+$G$4)/$D$4))+$F$4),
                                     IF(-B331+2*$C$4*(1-EXP((-A331+$G$4)/$D$4))+$F$4&lt;=-$C$4-0.02,-0.02-$C$4,-B331+2*$C$4*(1-EXP((-A331+$G$4)/$D$4))+$F$4)),
    B331-'Übersicht, Daten, Unterschrift'!$J$6/100)</f>
        <v>0.31</v>
      </c>
      <c r="F331" s="17">
        <f t="shared" si="29"/>
        <v>362.21776272655802</v>
      </c>
      <c r="G331" s="19">
        <v>20.470001532419616</v>
      </c>
    </row>
    <row r="332" spans="1:7" x14ac:dyDescent="0.3">
      <c r="A332" s="14">
        <f t="shared" si="27"/>
        <v>30.800000000000168</v>
      </c>
      <c r="B332" s="4">
        <f t="shared" si="28"/>
        <v>0.33</v>
      </c>
      <c r="C332" s="14">
        <f t="shared" si="30"/>
        <v>0.32930295642032825</v>
      </c>
      <c r="D332" s="4">
        <f>IF(A332&lt;5*$D$4,
          IF($B$4="Q=0 auf Qmax",($C$4*(1-EXP(-A332/$D$4)))+$E$4,
                  IF($B$4="-Qmax auf +Qmax",(-B332+2*$C$4*(1-EXP(-A332/$D$4)))+$E$4,"falscher Wert")),
                      B332+'Übersicht, Daten, Unterschrift'!$J$6/100)</f>
        <v>0.35000000000000003</v>
      </c>
      <c r="E332" s="4">
        <f>IF(A332&lt;5*$D$4,
             IF($B$4="Q=0 auf Qmax",
                       IF(($C$4*(1-EXP((-A332+$G$4)/$D$4)))+$F$4&lt;-0.02,-0.02,$C$4*(1-EXP((-A332+$G$4)/$D$4))+$F$4),
                                     IF(-B332+2*$C$4*(1-EXP((-A332+$G$4)/$D$4))+$F$4&lt;=-$C$4-0.02,-0.02-$C$4,-B332+2*$C$4*(1-EXP((-A332+$G$4)/$D$4))+$F$4)),
    B332-'Übersicht, Daten, Unterschrift'!$J$6/100)</f>
        <v>0.31</v>
      </c>
      <c r="F332" s="17">
        <f t="shared" si="29"/>
        <v>362.23325206236109</v>
      </c>
      <c r="G332" s="19">
        <v>20.470001472332584</v>
      </c>
    </row>
    <row r="333" spans="1:7" x14ac:dyDescent="0.3">
      <c r="A333" s="14">
        <f t="shared" si="27"/>
        <v>30.900000000000169</v>
      </c>
      <c r="B333" s="4">
        <f t="shared" si="28"/>
        <v>0.33</v>
      </c>
      <c r="C333" s="14">
        <f t="shared" si="30"/>
        <v>0.32931675880796873</v>
      </c>
      <c r="D333" s="4">
        <f>IF(A333&lt;5*$D$4,
          IF($B$4="Q=0 auf Qmax",($C$4*(1-EXP(-A333/$D$4)))+$E$4,
                  IF($B$4="-Qmax auf +Qmax",(-B333+2*$C$4*(1-EXP(-A333/$D$4)))+$E$4,"falscher Wert")),
                      B333+'Übersicht, Daten, Unterschrift'!$J$6/100)</f>
        <v>0.35000000000000003</v>
      </c>
      <c r="E333" s="4">
        <f>IF(A333&lt;5*$D$4,
             IF($B$4="Q=0 auf Qmax",
                       IF(($C$4*(1-EXP((-A333+$G$4)/$D$4)))+$F$4&lt;-0.02,-0.02,$C$4*(1-EXP((-A333+$G$4)/$D$4))+$F$4),
                                     IF(-B333+2*$C$4*(1-EXP((-A333+$G$4)/$D$4))+$F$4&lt;=-$C$4-0.02,-0.02-$C$4,-B333+2*$C$4*(1-EXP((-A333+$G$4)/$D$4))+$F$4)),
    B333-'Übersicht, Daten, Unterschrift'!$J$6/100)</f>
        <v>0.31</v>
      </c>
      <c r="F333" s="17">
        <f t="shared" si="29"/>
        <v>362.2484346887656</v>
      </c>
      <c r="G333" s="19">
        <v>20.470001414601597</v>
      </c>
    </row>
    <row r="334" spans="1:7" x14ac:dyDescent="0.3">
      <c r="A334" s="14">
        <f t="shared" si="27"/>
        <v>31.000000000000171</v>
      </c>
      <c r="B334" s="4">
        <f t="shared" si="28"/>
        <v>0.33</v>
      </c>
      <c r="C334" s="14">
        <f t="shared" si="30"/>
        <v>0.32933028789002244</v>
      </c>
      <c r="D334" s="4">
        <f>IF(A334&lt;5*$D$4,
          IF($B$4="Q=0 auf Qmax",($C$4*(1-EXP(-A334/$D$4)))+$E$4,
                  IF($B$4="-Qmax auf +Qmax",(-B334+2*$C$4*(1-EXP(-A334/$D$4)))+$E$4,"falscher Wert")),
                      B334+'Übersicht, Daten, Unterschrift'!$J$6/100)</f>
        <v>0.35000000000000003</v>
      </c>
      <c r="E334" s="4">
        <f>IF(A334&lt;5*$D$4,
             IF($B$4="Q=0 auf Qmax",
                       IF(($C$4*(1-EXP((-A334+$G$4)/$D$4)))+$F$4&lt;-0.02,-0.02,$C$4*(1-EXP((-A334+$G$4)/$D$4))+$F$4),
                                     IF(-B334+2*$C$4*(1-EXP((-A334+$G$4)/$D$4))+$F$4&lt;=-$C$4-0.02,-0.02-$C$4,-B334+2*$C$4*(1-EXP((-A334+$G$4)/$D$4))+$F$4)),
    B334-'Übersicht, Daten, Unterschrift'!$J$6/100)</f>
        <v>0.31</v>
      </c>
      <c r="F334" s="17">
        <f t="shared" si="29"/>
        <v>362.26331667902468</v>
      </c>
      <c r="G334" s="19">
        <v>20.470001359134272</v>
      </c>
    </row>
    <row r="335" spans="1:7" x14ac:dyDescent="0.3">
      <c r="A335" s="14">
        <f t="shared" si="27"/>
        <v>31.100000000000172</v>
      </c>
      <c r="B335" s="4">
        <f t="shared" si="28"/>
        <v>0.33</v>
      </c>
      <c r="C335" s="14">
        <f t="shared" si="30"/>
        <v>0.32934354907830254</v>
      </c>
      <c r="D335" s="4">
        <f>IF(A335&lt;5*$D$4,
          IF($B$4="Q=0 auf Qmax",($C$4*(1-EXP(-A335/$D$4)))+$E$4,
                  IF($B$4="-Qmax auf +Qmax",(-B335+2*$C$4*(1-EXP(-A335/$D$4)))+$E$4,"falscher Wert")),
                      B335+'Übersicht, Daten, Unterschrift'!$J$6/100)</f>
        <v>0.35000000000000003</v>
      </c>
      <c r="E335" s="4">
        <f>IF(A335&lt;5*$D$4,
             IF($B$4="Q=0 auf Qmax",
                       IF(($C$4*(1-EXP((-A335+$G$4)/$D$4)))+$F$4&lt;-0.02,-0.02,$C$4*(1-EXP((-A335+$G$4)/$D$4))+$F$4),
                                     IF(-B335+2*$C$4*(1-EXP((-A335+$G$4)/$D$4))+$F$4&lt;=-$C$4-0.02,-0.02-$C$4,-B335+2*$C$4*(1-EXP((-A335+$G$4)/$D$4))+$F$4)),
    B335-'Übersicht, Daten, Unterschrift'!$J$6/100)</f>
        <v>0.31</v>
      </c>
      <c r="F335" s="17">
        <f t="shared" si="29"/>
        <v>362.2779039861328</v>
      </c>
      <c r="G335" s="19">
        <v>20.470001305841858</v>
      </c>
    </row>
    <row r="336" spans="1:7" x14ac:dyDescent="0.3">
      <c r="A336" s="14">
        <f t="shared" si="27"/>
        <v>31.200000000000173</v>
      </c>
      <c r="B336" s="4">
        <f t="shared" si="28"/>
        <v>0.33</v>
      </c>
      <c r="C336" s="14">
        <f t="shared" si="30"/>
        <v>0.32935654767746114</v>
      </c>
      <c r="D336" s="4">
        <f>IF(A336&lt;5*$D$4,
          IF($B$4="Q=0 auf Qmax",($C$4*(1-EXP(-A336/$D$4)))+$E$4,
                  IF($B$4="-Qmax auf +Qmax",(-B336+2*$C$4*(1-EXP(-A336/$D$4)))+$E$4,"falscher Wert")),
                      B336+'Übersicht, Daten, Unterschrift'!$J$6/100)</f>
        <v>0.35000000000000003</v>
      </c>
      <c r="E336" s="4">
        <f>IF(A336&lt;5*$D$4,
             IF($B$4="Q=0 auf Qmax",
                       IF(($C$4*(1-EXP((-A336+$G$4)/$D$4)))+$F$4&lt;-0.02,-0.02,$C$4*(1-EXP((-A336+$G$4)/$D$4))+$F$4),
                                     IF(-B336+2*$C$4*(1-EXP((-A336+$G$4)/$D$4))+$F$4&lt;=-$C$4-0.02,-0.02-$C$4,-B336+2*$C$4*(1-EXP((-A336+$G$4)/$D$4))+$F$4)),
    B336-'Übersicht, Daten, Unterschrift'!$J$6/100)</f>
        <v>0.31</v>
      </c>
      <c r="F336" s="17">
        <f t="shared" si="29"/>
        <v>362.29220244520724</v>
      </c>
      <c r="G336" s="19">
        <v>20.470001254639065</v>
      </c>
    </row>
    <row r="337" spans="1:7" x14ac:dyDescent="0.3">
      <c r="A337" s="14">
        <f t="shared" ref="A337:A400" si="31">A336+$A$4</f>
        <v>31.300000000000175</v>
      </c>
      <c r="B337" s="4">
        <f t="shared" si="28"/>
        <v>0.33</v>
      </c>
      <c r="C337" s="14">
        <f t="shared" si="30"/>
        <v>0.32936928888711126</v>
      </c>
      <c r="D337" s="4">
        <f>IF(A337&lt;5*$D$4,
          IF($B$4="Q=0 auf Qmax",($C$4*(1-EXP(-A337/$D$4)))+$E$4,
                  IF($B$4="-Qmax auf +Qmax",(-B337+2*$C$4*(1-EXP(-A337/$D$4)))+$E$4,"falscher Wert")),
                      B337+'Übersicht, Daten, Unterschrift'!$J$6/100)</f>
        <v>0.35000000000000003</v>
      </c>
      <c r="E337" s="4">
        <f>IF(A337&lt;5*$D$4,
             IF($B$4="Q=0 auf Qmax",
                       IF(($C$4*(1-EXP((-A337+$G$4)/$D$4)))+$F$4&lt;-0.02,-0.02,$C$4*(1-EXP((-A337+$G$4)/$D$4))+$F$4),
                                     IF(-B337+2*$C$4*(1-EXP((-A337+$G$4)/$D$4))+$F$4&lt;=-$C$4-0.02,-0.02-$C$4,-B337+2*$C$4*(1-EXP((-A337+$G$4)/$D$4))+$F$4)),
    B337-'Übersicht, Daten, Unterschrift'!$J$6/100)</f>
        <v>0.31</v>
      </c>
      <c r="F337" s="17">
        <f t="shared" si="29"/>
        <v>362.3062177758224</v>
      </c>
      <c r="G337" s="19">
        <v>20.470001205443964</v>
      </c>
    </row>
    <row r="338" spans="1:7" x14ac:dyDescent="0.3">
      <c r="A338" s="14">
        <f t="shared" si="31"/>
        <v>31.400000000000176</v>
      </c>
      <c r="B338" s="4">
        <f t="shared" si="28"/>
        <v>0.33</v>
      </c>
      <c r="C338" s="14">
        <f t="shared" si="30"/>
        <v>0.32938177780390665</v>
      </c>
      <c r="D338" s="4">
        <f>IF(A338&lt;5*$D$4,
          IF($B$4="Q=0 auf Qmax",($C$4*(1-EXP(-A338/$D$4)))+$E$4,
                  IF($B$4="-Qmax auf +Qmax",(-B338+2*$C$4*(1-EXP(-A338/$D$4)))+$E$4,"falscher Wert")),
                      B338+'Übersicht, Daten, Unterschrift'!$J$6/100)</f>
        <v>0.35000000000000003</v>
      </c>
      <c r="E338" s="4">
        <f>IF(A338&lt;5*$D$4,
             IF($B$4="Q=0 auf Qmax",
                       IF(($C$4*(1-EXP((-A338+$G$4)/$D$4)))+$F$4&lt;-0.02,-0.02,$C$4*(1-EXP((-A338+$G$4)/$D$4))+$F$4),
                                     IF(-B338+2*$C$4*(1-EXP((-A338+$G$4)/$D$4))+$F$4&lt;=-$C$4-0.02,-0.02-$C$4,-B338+2*$C$4*(1-EXP((-A338+$G$4)/$D$4))+$F$4)),
    B338-'Übersicht, Daten, Unterschrift'!$J$6/100)</f>
        <v>0.31</v>
      </c>
      <c r="F338" s="17">
        <f t="shared" si="29"/>
        <v>362.3199555842973</v>
      </c>
      <c r="G338" s="19">
        <v>20.47000115817783</v>
      </c>
    </row>
    <row r="339" spans="1:7" x14ac:dyDescent="0.3">
      <c r="A339" s="14">
        <f t="shared" si="31"/>
        <v>31.500000000000178</v>
      </c>
      <c r="B339" s="4">
        <f t="shared" si="28"/>
        <v>0.33</v>
      </c>
      <c r="C339" s="14">
        <f t="shared" si="30"/>
        <v>0.32939401942358049</v>
      </c>
      <c r="D339" s="4">
        <f>IF(A339&lt;5*$D$4,
          IF($B$4="Q=0 auf Qmax",($C$4*(1-EXP(-A339/$D$4)))+$E$4,
                  IF($B$4="-Qmax auf +Qmax",(-B339+2*$C$4*(1-EXP(-A339/$D$4)))+$E$4,"falscher Wert")),
                      B339+'Übersicht, Daten, Unterschrift'!$J$6/100)</f>
        <v>0.35000000000000003</v>
      </c>
      <c r="E339" s="4">
        <f>IF(A339&lt;5*$D$4,
             IF($B$4="Q=0 auf Qmax",
                       IF(($C$4*(1-EXP((-A339+$G$4)/$D$4)))+$F$4&lt;-0.02,-0.02,$C$4*(1-EXP((-A339+$G$4)/$D$4))+$F$4),
                                     IF(-B339+2*$C$4*(1-EXP((-A339+$G$4)/$D$4))+$F$4&lt;=-$C$4-0.02,-0.02-$C$4,-B339+2*$C$4*(1-EXP((-A339+$G$4)/$D$4))+$F$4)),
    B339-'Übersicht, Daten, Unterschrift'!$J$6/100)</f>
        <v>0.31</v>
      </c>
      <c r="F339" s="17">
        <f t="shared" si="29"/>
        <v>362.33342136593853</v>
      </c>
      <c r="G339" s="19">
        <v>20.470001112765029</v>
      </c>
    </row>
    <row r="340" spans="1:7" x14ac:dyDescent="0.3">
      <c r="A340" s="14">
        <f t="shared" si="31"/>
        <v>31.600000000000179</v>
      </c>
      <c r="B340" s="4">
        <f t="shared" si="28"/>
        <v>0.33</v>
      </c>
      <c r="C340" s="14">
        <f t="shared" si="30"/>
        <v>0.32940601864294394</v>
      </c>
      <c r="D340" s="4">
        <f>IF(A340&lt;5*$D$4,
          IF($B$4="Q=0 auf Qmax",($C$4*(1-EXP(-A340/$D$4)))+$E$4,
                  IF($B$4="-Qmax auf +Qmax",(-B340+2*$C$4*(1-EXP(-A340/$D$4)))+$E$4,"falscher Wert")),
                      B340+'Übersicht, Daten, Unterschrift'!$J$6/100)</f>
        <v>0.35000000000000003</v>
      </c>
      <c r="E340" s="4">
        <f>IF(A340&lt;5*$D$4,
             IF($B$4="Q=0 auf Qmax",
                       IF(($C$4*(1-EXP((-A340+$G$4)/$D$4)))+$F$4&lt;-0.02,-0.02,$C$4*(1-EXP((-A340+$G$4)/$D$4))+$F$4),
                                     IF(-B340+2*$C$4*(1-EXP((-A340+$G$4)/$D$4))+$F$4&lt;=-$C$4-0.02,-0.02-$C$4,-B340+2*$C$4*(1-EXP((-A340+$G$4)/$D$4))+$F$4)),
    B340-'Übersicht, Daten, Unterschrift'!$J$6/100)</f>
        <v>0.31</v>
      </c>
      <c r="F340" s="17">
        <f t="shared" si="29"/>
        <v>362.34662050723836</v>
      </c>
      <c r="G340" s="19">
        <v>20.470001069132888</v>
      </c>
    </row>
    <row r="341" spans="1:7" x14ac:dyDescent="0.3">
      <c r="A341" s="14">
        <f t="shared" si="31"/>
        <v>31.70000000000018</v>
      </c>
      <c r="B341" s="4">
        <f t="shared" si="28"/>
        <v>0.33</v>
      </c>
      <c r="C341" s="14">
        <f t="shared" si="30"/>
        <v>0.32941778026184471</v>
      </c>
      <c r="D341" s="4">
        <f>IF(A341&lt;5*$D$4,
          IF($B$4="Q=0 auf Qmax",($C$4*(1-EXP(-A341/$D$4)))+$E$4,
                  IF($B$4="-Qmax auf +Qmax",(-B341+2*$C$4*(1-EXP(-A341/$D$4)))+$E$4,"falscher Wert")),
                      B341+'Übersicht, Daten, Unterschrift'!$J$6/100)</f>
        <v>0.35000000000000003</v>
      </c>
      <c r="E341" s="4">
        <f>IF(A341&lt;5*$D$4,
             IF($B$4="Q=0 auf Qmax",
                       IF(($C$4*(1-EXP((-A341+$G$4)/$D$4)))+$F$4&lt;-0.02,-0.02,$C$4*(1-EXP((-A341+$G$4)/$D$4))+$F$4),
                                     IF(-B341+2*$C$4*(1-EXP((-A341+$G$4)/$D$4))+$F$4&lt;=-$C$4-0.02,-0.02-$C$4,-B341+2*$C$4*(1-EXP((-A341+$G$4)/$D$4))+$F$4)),
    B341-'Übersicht, Daten, Unterschrift'!$J$6/100)</f>
        <v>0.31</v>
      </c>
      <c r="F341" s="17">
        <f t="shared" si="29"/>
        <v>362.35955828802918</v>
      </c>
      <c r="G341" s="19">
        <v>20.470001027211588</v>
      </c>
    </row>
    <row r="342" spans="1:7" x14ac:dyDescent="0.3">
      <c r="A342" s="14">
        <f t="shared" si="31"/>
        <v>31.800000000000182</v>
      </c>
      <c r="B342" s="4">
        <f t="shared" si="28"/>
        <v>0.33</v>
      </c>
      <c r="C342" s="14">
        <f t="shared" si="30"/>
        <v>0.32942930898508715</v>
      </c>
      <c r="D342" s="4">
        <f>IF(A342&lt;5*$D$4,
          IF($B$4="Q=0 auf Qmax",($C$4*(1-EXP(-A342/$D$4)))+$E$4,
                  IF($B$4="-Qmax auf +Qmax",(-B342+2*$C$4*(1-EXP(-A342/$D$4)))+$E$4,"falscher Wert")),
                      B342+'Übersicht, Daten, Unterschrift'!$J$6/100)</f>
        <v>0.35000000000000003</v>
      </c>
      <c r="E342" s="4">
        <f>IF(A342&lt;5*$D$4,
             IF($B$4="Q=0 auf Qmax",
                       IF(($C$4*(1-EXP((-A342+$G$4)/$D$4)))+$F$4&lt;-0.02,-0.02,$C$4*(1-EXP((-A342+$G$4)/$D$4))+$F$4),
                                     IF(-B342+2*$C$4*(1-EXP((-A342+$G$4)/$D$4))+$F$4&lt;=-$C$4-0.02,-0.02-$C$4,-B342+2*$C$4*(1-EXP((-A342+$G$4)/$D$4))+$F$4)),
    B342-'Übersicht, Daten, Unterschrift'!$J$6/100)</f>
        <v>0.31</v>
      </c>
      <c r="F342" s="17">
        <f t="shared" si="29"/>
        <v>362.37223988359585</v>
      </c>
      <c r="G342" s="19">
        <v>20.470000986934046</v>
      </c>
    </row>
    <row r="343" spans="1:7" x14ac:dyDescent="0.3">
      <c r="A343" s="14">
        <f t="shared" si="31"/>
        <v>31.900000000000183</v>
      </c>
      <c r="B343" s="4">
        <f t="shared" si="28"/>
        <v>0.33</v>
      </c>
      <c r="C343" s="14">
        <f t="shared" si="30"/>
        <v>0.32944060942431436</v>
      </c>
      <c r="D343" s="4">
        <f>IF(A343&lt;5*$D$4,
          IF($B$4="Q=0 auf Qmax",($C$4*(1-EXP(-A343/$D$4)))+$E$4,
                  IF($B$4="-Qmax auf +Qmax",(-B343+2*$C$4*(1-EXP(-A343/$D$4)))+$E$4,"falscher Wert")),
                      B343+'Übersicht, Daten, Unterschrift'!$J$6/100)</f>
        <v>0.35000000000000003</v>
      </c>
      <c r="E343" s="4">
        <f>IF(A343&lt;5*$D$4,
             IF($B$4="Q=0 auf Qmax",
                       IF(($C$4*(1-EXP((-A343+$G$4)/$D$4)))+$F$4&lt;-0.02,-0.02,$C$4*(1-EXP((-A343+$G$4)/$D$4))+$F$4),
                                     IF(-B343+2*$C$4*(1-EXP((-A343+$G$4)/$D$4))+$F$4&lt;=-$C$4-0.02,-0.02-$C$4,-B343+2*$C$4*(1-EXP((-A343+$G$4)/$D$4))+$F$4)),
    B343-'Übersicht, Daten, Unterschrift'!$J$6/100)</f>
        <v>0.31</v>
      </c>
      <c r="F343" s="17">
        <f t="shared" si="29"/>
        <v>362.38467036674581</v>
      </c>
      <c r="G343" s="19">
        <v>20.470000948235807</v>
      </c>
    </row>
    <row r="344" spans="1:7" x14ac:dyDescent="0.3">
      <c r="A344" s="14">
        <f t="shared" si="31"/>
        <v>32.000000000000185</v>
      </c>
      <c r="B344" s="4">
        <f t="shared" ref="B344:B407" si="32">$C$4</f>
        <v>0.33</v>
      </c>
      <c r="C344" s="14">
        <f t="shared" si="30"/>
        <v>0.32945168609985265</v>
      </c>
      <c r="D344" s="4">
        <f>IF(A344&lt;5*$D$4,
          IF($B$4="Q=0 auf Qmax",($C$4*(1-EXP(-A344/$D$4)))+$E$4,
                  IF($B$4="-Qmax auf +Qmax",(-B344+2*$C$4*(1-EXP(-A344/$D$4)))+$E$4,"falscher Wert")),
                      B344+'Übersicht, Daten, Unterschrift'!$J$6/100)</f>
        <v>0.35000000000000003</v>
      </c>
      <c r="E344" s="4">
        <f>IF(A344&lt;5*$D$4,
             IF($B$4="Q=0 auf Qmax",
                       IF(($C$4*(1-EXP((-A344+$G$4)/$D$4)))+$F$4&lt;-0.02,-0.02,$C$4*(1-EXP((-A344+$G$4)/$D$4))+$F$4),
                                     IF(-B344+2*$C$4*(1-EXP((-A344+$G$4)/$D$4))+$F$4&lt;=-$C$4-0.02,-0.02-$C$4,-B344+2*$C$4*(1-EXP((-A344+$G$4)/$D$4))+$F$4)),
    B344-'Übersicht, Daten, Unterschrift'!$J$6/100)</f>
        <v>0.31</v>
      </c>
      <c r="F344" s="17">
        <f t="shared" si="29"/>
        <v>362.3968547098379</v>
      </c>
      <c r="G344" s="19">
        <v>20.470000911054949</v>
      </c>
    </row>
    <row r="345" spans="1:7" x14ac:dyDescent="0.3">
      <c r="A345" s="14">
        <f t="shared" si="31"/>
        <v>32.100000000000186</v>
      </c>
      <c r="B345" s="4">
        <f t="shared" si="32"/>
        <v>0.33</v>
      </c>
      <c r="C345" s="14">
        <f t="shared" si="30"/>
        <v>0.32946254344251991</v>
      </c>
      <c r="D345" s="4">
        <f>IF(A345&lt;5*$D$4,
          IF($B$4="Q=0 auf Qmax",($C$4*(1-EXP(-A345/$D$4)))+$E$4,
                  IF($B$4="-Qmax auf +Qmax",(-B345+2*$C$4*(1-EXP(-A345/$D$4)))+$E$4,"falscher Wert")),
                      B345+'Übersicht, Daten, Unterschrift'!$J$6/100)</f>
        <v>0.35000000000000003</v>
      </c>
      <c r="E345" s="4">
        <f>IF(A345&lt;5*$D$4,
             IF($B$4="Q=0 auf Qmax",
                       IF(($C$4*(1-EXP((-A345+$G$4)/$D$4)))+$F$4&lt;-0.02,-0.02,$C$4*(1-EXP((-A345+$G$4)/$D$4))+$F$4),
                                     IF(-B345+2*$C$4*(1-EXP((-A345+$G$4)/$D$4))+$F$4&lt;=-$C$4-0.02,-0.02-$C$4,-B345+2*$C$4*(1-EXP((-A345+$G$4)/$D$4))+$F$4)),
    B345-'Übersicht, Daten, Unterschrift'!$J$6/100)</f>
        <v>0.31</v>
      </c>
      <c r="F345" s="17">
        <f t="shared" si="29"/>
        <v>362.40879778677191</v>
      </c>
      <c r="G345" s="19">
        <v>20.470000875331973</v>
      </c>
    </row>
    <row r="346" spans="1:7" x14ac:dyDescent="0.3">
      <c r="A346" s="14">
        <f t="shared" si="31"/>
        <v>32.200000000000188</v>
      </c>
      <c r="B346" s="4">
        <f t="shared" si="32"/>
        <v>0.33</v>
      </c>
      <c r="C346" s="14">
        <f t="shared" si="30"/>
        <v>0.32947318579539797</v>
      </c>
      <c r="D346" s="4">
        <f>IF(A346&lt;5*$D$4,
          IF($B$4="Q=0 auf Qmax",($C$4*(1-EXP(-A346/$D$4)))+$E$4,
                  IF($B$4="-Qmax auf +Qmax",(-B346+2*$C$4*(1-EXP(-A346/$D$4)))+$E$4,"falscher Wert")),
                      B346+'Übersicht, Daten, Unterschrift'!$J$6/100)</f>
        <v>0.35000000000000003</v>
      </c>
      <c r="E346" s="4">
        <f>IF(A346&lt;5*$D$4,
             IF($B$4="Q=0 auf Qmax",
                       IF(($C$4*(1-EXP((-A346+$G$4)/$D$4)))+$F$4&lt;-0.02,-0.02,$C$4*(1-EXP((-A346+$G$4)/$D$4))+$F$4),
                                     IF(-B346+2*$C$4*(1-EXP((-A346+$G$4)/$D$4))+$F$4&lt;=-$C$4-0.02,-0.02-$C$4,-B346+2*$C$4*(1-EXP((-A346+$G$4)/$D$4))+$F$4)),
    B346-'Übersicht, Daten, Unterschrift'!$J$6/100)</f>
        <v>0.31</v>
      </c>
      <c r="F346" s="17">
        <f t="shared" ref="F346:F409" si="33">IF($B$4="Q=0 auf Qmax",$C$4*(1-EXP(-A346/$D$4)),
                  IF($B$4="-Qmax auf +Qmax",(-B346+2*$C$4*(1-EXP(-A346/$D$4))),
    "falscher Wert"))*$H$4</f>
        <v>362.42050437493776</v>
      </c>
      <c r="G346" s="19">
        <v>20.470000841009718</v>
      </c>
    </row>
    <row r="347" spans="1:7" x14ac:dyDescent="0.3">
      <c r="A347" s="14">
        <f t="shared" si="31"/>
        <v>32.300000000000189</v>
      </c>
      <c r="B347" s="4">
        <f t="shared" si="32"/>
        <v>0.33</v>
      </c>
      <c r="C347" s="14">
        <f t="shared" si="30"/>
        <v>0.32948361741556997</v>
      </c>
      <c r="D347" s="4">
        <f>IF(A347&lt;5*$D$4,
          IF($B$4="Q=0 auf Qmax",($C$4*(1-EXP(-A347/$D$4)))+$E$4,
                  IF($B$4="-Qmax auf +Qmax",(-B347+2*$C$4*(1-EXP(-A347/$D$4)))+$E$4,"falscher Wert")),
                      B347+'Übersicht, Daten, Unterschrift'!$J$6/100)</f>
        <v>0.35000000000000003</v>
      </c>
      <c r="E347" s="4">
        <f>IF(A347&lt;5*$D$4,
             IF($B$4="Q=0 auf Qmax",
                       IF(($C$4*(1-EXP((-A347+$G$4)/$D$4)))+$F$4&lt;-0.02,-0.02,$C$4*(1-EXP((-A347+$G$4)/$D$4))+$F$4),
                                     IF(-B347+2*$C$4*(1-EXP((-A347+$G$4)/$D$4))+$F$4&lt;=-$C$4-0.02,-0.02-$C$4,-B347+2*$C$4*(1-EXP((-A347+$G$4)/$D$4))+$F$4)),
    B347-'Übersicht, Daten, Unterschrift'!$J$6/100)</f>
        <v>0.31</v>
      </c>
      <c r="F347" s="17">
        <f t="shared" si="33"/>
        <v>362.43197915712699</v>
      </c>
      <c r="G347" s="19">
        <v>20.470000808033255</v>
      </c>
    </row>
    <row r="348" spans="1:7" x14ac:dyDescent="0.3">
      <c r="A348" s="14">
        <f t="shared" si="31"/>
        <v>32.40000000000019</v>
      </c>
      <c r="B348" s="4">
        <f t="shared" si="32"/>
        <v>0.33</v>
      </c>
      <c r="C348" s="14">
        <f t="shared" si="30"/>
        <v>0.32949384247582292</v>
      </c>
      <c r="D348" s="4">
        <f>IF(A348&lt;5*$D$4,
          IF($B$4="Q=0 auf Qmax",($C$4*(1-EXP(-A348/$D$4)))+$E$4,
                  IF($B$4="-Qmax auf +Qmax",(-B348+2*$C$4*(1-EXP(-A348/$D$4)))+$E$4,"falscher Wert")),
                      B348+'Übersicht, Daten, Unterschrift'!$J$6/100)</f>
        <v>0.35000000000000003</v>
      </c>
      <c r="E348" s="4">
        <f>IF(A348&lt;5*$D$4,
             IF($B$4="Q=0 auf Qmax",
                       IF(($C$4*(1-EXP((-A348+$G$4)/$D$4)))+$F$4&lt;-0.02,-0.02,$C$4*(1-EXP((-A348+$G$4)/$D$4))+$F$4),
                                     IF(-B348+2*$C$4*(1-EXP((-A348+$G$4)/$D$4))+$F$4&lt;=-$C$4-0.02,-0.02-$C$4,-B348+2*$C$4*(1-EXP((-A348+$G$4)/$D$4))+$F$4)),
    B348-'Übersicht, Daten, Unterschrift'!$J$6/100)</f>
        <v>0.31</v>
      </c>
      <c r="F348" s="17">
        <f t="shared" si="33"/>
        <v>362.44322672340519</v>
      </c>
      <c r="G348" s="19">
        <v>20.470000776349817</v>
      </c>
    </row>
    <row r="349" spans="1:7" x14ac:dyDescent="0.3">
      <c r="A349" s="14">
        <f t="shared" si="31"/>
        <v>32.500000000000192</v>
      </c>
      <c r="B349" s="4">
        <f t="shared" si="32"/>
        <v>0.33</v>
      </c>
      <c r="C349" s="14">
        <f t="shared" si="30"/>
        <v>0.32950386506631746</v>
      </c>
      <c r="D349" s="4">
        <f>IF(A349&lt;5*$D$4,
          IF($B$4="Q=0 auf Qmax",($C$4*(1-EXP(-A349/$D$4)))+$E$4,
                  IF($B$4="-Qmax auf +Qmax",(-B349+2*$C$4*(1-EXP(-A349/$D$4)))+$E$4,"falscher Wert")),
                      B349+'Übersicht, Daten, Unterschrift'!$J$6/100)</f>
        <v>0.35000000000000003</v>
      </c>
      <c r="E349" s="4">
        <f>IF(A349&lt;5*$D$4,
             IF($B$4="Q=0 auf Qmax",
                       IF(($C$4*(1-EXP((-A349+$G$4)/$D$4)))+$F$4&lt;-0.02,-0.02,$C$4*(1-EXP((-A349+$G$4)/$D$4))+$F$4),
                                     IF(-B349+2*$C$4*(1-EXP((-A349+$G$4)/$D$4))+$F$4&lt;=-$C$4-0.02,-0.02-$C$4,-B349+2*$C$4*(1-EXP((-A349+$G$4)/$D$4))+$F$4)),
    B349-'Übersicht, Daten, Unterschrift'!$J$6/100)</f>
        <v>0.31</v>
      </c>
      <c r="F349" s="17">
        <f t="shared" si="33"/>
        <v>362.4542515729492</v>
      </c>
      <c r="G349" s="19">
        <v>20.470000745908706</v>
      </c>
    </row>
    <row r="350" spans="1:7" x14ac:dyDescent="0.3">
      <c r="A350" s="14">
        <f t="shared" si="31"/>
        <v>32.600000000000193</v>
      </c>
      <c r="B350" s="4">
        <f t="shared" si="32"/>
        <v>0.33</v>
      </c>
      <c r="C350" s="14">
        <f t="shared" si="30"/>
        <v>0.3295136891962232</v>
      </c>
      <c r="D350" s="4">
        <f>IF(A350&lt;5*$D$4,
          IF($B$4="Q=0 auf Qmax",($C$4*(1-EXP(-A350/$D$4)))+$E$4,
                  IF($B$4="-Qmax auf +Qmax",(-B350+2*$C$4*(1-EXP(-A350/$D$4)))+$E$4,"falscher Wert")),
                      B350+'Übersicht, Daten, Unterschrift'!$J$6/100)</f>
        <v>0.35000000000000003</v>
      </c>
      <c r="E350" s="4">
        <f>IF(A350&lt;5*$D$4,
             IF($B$4="Q=0 auf Qmax",
                       IF(($C$4*(1-EXP((-A350+$G$4)/$D$4)))+$F$4&lt;-0.02,-0.02,$C$4*(1-EXP((-A350+$G$4)/$D$4))+$F$4),
                                     IF(-B350+2*$C$4*(1-EXP((-A350+$G$4)/$D$4))+$F$4&lt;=-$C$4-0.02,-0.02-$C$4,-B350+2*$C$4*(1-EXP((-A350+$G$4)/$D$4))+$F$4)),
    B350-'Übersicht, Daten, Unterschrift'!$J$6/100)</f>
        <v>0.31</v>
      </c>
      <c r="F350" s="17">
        <f t="shared" si="33"/>
        <v>362.46505811584552</v>
      </c>
      <c r="G350" s="19">
        <v>20.470000716661207</v>
      </c>
    </row>
    <row r="351" spans="1:7" x14ac:dyDescent="0.3">
      <c r="A351" s="14">
        <f t="shared" si="31"/>
        <v>32.700000000000195</v>
      </c>
      <c r="B351" s="4">
        <f t="shared" si="32"/>
        <v>0.33</v>
      </c>
      <c r="C351" s="14">
        <f t="shared" si="30"/>
        <v>0.32952331879532326</v>
      </c>
      <c r="D351" s="4">
        <f>IF(A351&lt;5*$D$4,
          IF($B$4="Q=0 auf Qmax",($C$4*(1-EXP(-A351/$D$4)))+$E$4,
                  IF($B$4="-Qmax auf +Qmax",(-B351+2*$C$4*(1-EXP(-A351/$D$4)))+$E$4,"falscher Wert")),
                      B351+'Übersicht, Daten, Unterschrift'!$J$6/100)</f>
        <v>0.35000000000000003</v>
      </c>
      <c r="E351" s="4">
        <f>IF(A351&lt;5*$D$4,
             IF($B$4="Q=0 auf Qmax",
                       IF(($C$4*(1-EXP((-A351+$G$4)/$D$4)))+$F$4&lt;-0.02,-0.02,$C$4*(1-EXP((-A351+$G$4)/$D$4))+$F$4),
                                     IF(-B351+2*$C$4*(1-EXP((-A351+$G$4)/$D$4))+$F$4&lt;=-$C$4-0.02,-0.02-$C$4,-B351+2*$C$4*(1-EXP((-A351+$G$4)/$D$4))+$F$4)),
    B351-'Übersicht, Daten, Unterschrift'!$J$6/100)</f>
        <v>0.31</v>
      </c>
      <c r="F351" s="17">
        <f t="shared" si="33"/>
        <v>362.47565067485561</v>
      </c>
      <c r="G351" s="19">
        <v>20.470000688560518</v>
      </c>
    </row>
    <row r="352" spans="1:7" x14ac:dyDescent="0.3">
      <c r="A352" s="14">
        <f t="shared" si="31"/>
        <v>32.800000000000196</v>
      </c>
      <c r="B352" s="4">
        <f t="shared" si="32"/>
        <v>0.33</v>
      </c>
      <c r="C352" s="14">
        <f t="shared" si="30"/>
        <v>0.3295327577155856</v>
      </c>
      <c r="D352" s="4">
        <f>IF(A352&lt;5*$D$4,
          IF($B$4="Q=0 auf Qmax",($C$4*(1-EXP(-A352/$D$4)))+$E$4,
                  IF($B$4="-Qmax auf +Qmax",(-B352+2*$C$4*(1-EXP(-A352/$D$4)))+$E$4,"falscher Wert")),
                      B352+'Übersicht, Daten, Unterschrift'!$J$6/100)</f>
        <v>0.35000000000000003</v>
      </c>
      <c r="E352" s="4">
        <f>IF(A352&lt;5*$D$4,
             IF($B$4="Q=0 auf Qmax",
                       IF(($C$4*(1-EXP((-A352+$G$4)/$D$4)))+$F$4&lt;-0.02,-0.02,$C$4*(1-EXP((-A352+$G$4)/$D$4))+$F$4),
                                     IF(-B352+2*$C$4*(1-EXP((-A352+$G$4)/$D$4))+$F$4&lt;=-$C$4-0.02,-0.02-$C$4,-B352+2*$C$4*(1-EXP((-A352+$G$4)/$D$4))+$F$4)),
    B352-'Übersicht, Daten, Unterschrift'!$J$6/100)</f>
        <v>0.31</v>
      </c>
      <c r="F352" s="17">
        <f t="shared" si="33"/>
        <v>362.48603348714414</v>
      </c>
      <c r="G352" s="19">
        <v>20.470000661561674</v>
      </c>
    </row>
    <row r="353" spans="1:7" x14ac:dyDescent="0.3">
      <c r="A353" s="14">
        <f t="shared" si="31"/>
        <v>32.900000000000198</v>
      </c>
      <c r="B353" s="4">
        <f t="shared" si="32"/>
        <v>0.33</v>
      </c>
      <c r="C353" s="14">
        <f t="shared" si="30"/>
        <v>0.3295420097327042</v>
      </c>
      <c r="D353" s="4">
        <f>IF(A353&lt;5*$D$4,
          IF($B$4="Q=0 auf Qmax",($C$4*(1-EXP(-A353/$D$4)))+$E$4,
                  IF($B$4="-Qmax auf +Qmax",(-B353+2*$C$4*(1-EXP(-A353/$D$4)))+$E$4,"falscher Wert")),
                      B353+'Übersicht, Daten, Unterschrift'!$J$6/100)</f>
        <v>0.35000000000000003</v>
      </c>
      <c r="E353" s="4">
        <f>IF(A353&lt;5*$D$4,
             IF($B$4="Q=0 auf Qmax",
                       IF(($C$4*(1-EXP((-A353+$G$4)/$D$4)))+$F$4&lt;-0.02,-0.02,$C$4*(1-EXP((-A353+$G$4)/$D$4))+$F$4),
                                     IF(-B353+2*$C$4*(1-EXP((-A353+$G$4)/$D$4))+$F$4&lt;=-$C$4-0.02,-0.02-$C$4,-B353+2*$C$4*(1-EXP((-A353+$G$4)/$D$4))+$F$4)),
    B353-'Übersicht, Daten, Unterschrift'!$J$6/100)</f>
        <v>0.31</v>
      </c>
      <c r="F353" s="17">
        <f t="shared" si="33"/>
        <v>362.49621070597465</v>
      </c>
      <c r="G353" s="19">
        <v>20.470000635621471</v>
      </c>
    </row>
    <row r="354" spans="1:7" x14ac:dyDescent="0.3">
      <c r="A354" s="14">
        <f t="shared" si="31"/>
        <v>33.000000000000199</v>
      </c>
      <c r="B354" s="4">
        <f t="shared" si="32"/>
        <v>0.33</v>
      </c>
      <c r="C354" s="14">
        <f t="shared" si="30"/>
        <v>0.32955107854760923</v>
      </c>
      <c r="D354" s="4">
        <f>IF(A354&lt;5*$D$4,
          IF($B$4="Q=0 auf Qmax",($C$4*(1-EXP(-A354/$D$4)))+$E$4,
                  IF($B$4="-Qmax auf +Qmax",(-B354+2*$C$4*(1-EXP(-A354/$D$4)))+$E$4,"falscher Wert")),
                      B354+'Übersicht, Daten, Unterschrift'!$J$6/100)</f>
        <v>0.35000000000000003</v>
      </c>
      <c r="E354" s="4">
        <f>IF(A354&lt;5*$D$4,
             IF($B$4="Q=0 auf Qmax",
                       IF(($C$4*(1-EXP((-A354+$G$4)/$D$4)))+$F$4&lt;-0.02,-0.02,$C$4*(1-EXP((-A354+$G$4)/$D$4))+$F$4),
                                     IF(-B354+2*$C$4*(1-EXP((-A354+$G$4)/$D$4))+$F$4&lt;=-$C$4-0.02,-0.02-$C$4,-B354+2*$C$4*(1-EXP((-A354+$G$4)/$D$4))+$F$4)),
    B354-'Übersicht, Daten, Unterschrift'!$J$6/100)</f>
        <v>0.31</v>
      </c>
      <c r="F354" s="17">
        <f t="shared" si="33"/>
        <v>362.50618640237013</v>
      </c>
      <c r="G354" s="19">
        <v>20.470000610698396</v>
      </c>
    </row>
    <row r="355" spans="1:7" x14ac:dyDescent="0.3">
      <c r="A355" s="14">
        <f t="shared" si="31"/>
        <v>33.1000000000002</v>
      </c>
      <c r="B355" s="4">
        <f t="shared" si="32"/>
        <v>0.33</v>
      </c>
      <c r="C355" s="14">
        <f t="shared" si="30"/>
        <v>0.32955996778794761</v>
      </c>
      <c r="D355" s="4">
        <f>IF(A355&lt;5*$D$4,
          IF($B$4="Q=0 auf Qmax",($C$4*(1-EXP(-A355/$D$4)))+$E$4,
                  IF($B$4="-Qmax auf +Qmax",(-B355+2*$C$4*(1-EXP(-A355/$D$4)))+$E$4,"falscher Wert")),
                      B355+'Übersicht, Daten, Unterschrift'!$J$6/100)</f>
        <v>0.35000000000000003</v>
      </c>
      <c r="E355" s="4">
        <f>IF(A355&lt;5*$D$4,
             IF($B$4="Q=0 auf Qmax",
                       IF(($C$4*(1-EXP((-A355+$G$4)/$D$4)))+$F$4&lt;-0.02,-0.02,$C$4*(1-EXP((-A355+$G$4)/$D$4))+$F$4),
                                     IF(-B355+2*$C$4*(1-EXP((-A355+$G$4)/$D$4))+$F$4&lt;=-$C$4-0.02,-0.02-$C$4,-B355+2*$C$4*(1-EXP((-A355+$G$4)/$D$4))+$F$4)),
    B355-'Übersicht, Daten, Unterschrift'!$J$6/100)</f>
        <v>0.31</v>
      </c>
      <c r="F355" s="17">
        <f t="shared" si="33"/>
        <v>362.51596456674235</v>
      </c>
      <c r="G355" s="19">
        <v>20.470000586752569</v>
      </c>
    </row>
    <row r="356" spans="1:7" x14ac:dyDescent="0.3">
      <c r="A356" s="14">
        <f t="shared" si="31"/>
        <v>33.200000000000202</v>
      </c>
      <c r="B356" s="4">
        <f t="shared" si="32"/>
        <v>0.33</v>
      </c>
      <c r="C356" s="14">
        <f t="shared" si="30"/>
        <v>0.32956868100953401</v>
      </c>
      <c r="D356" s="4">
        <f>IF(A356&lt;5*$D$4,
          IF($B$4="Q=0 auf Qmax",($C$4*(1-EXP(-A356/$D$4)))+$E$4,
                  IF($B$4="-Qmax auf +Qmax",(-B356+2*$C$4*(1-EXP(-A356/$D$4)))+$E$4,"falscher Wert")),
                      B356+'Übersicht, Daten, Unterschrift'!$J$6/100)</f>
        <v>0.35000000000000003</v>
      </c>
      <c r="E356" s="4">
        <f>IF(A356&lt;5*$D$4,
             IF($B$4="Q=0 auf Qmax",
                       IF(($C$4*(1-EXP((-A356+$G$4)/$D$4)))+$F$4&lt;-0.02,-0.02,$C$4*(1-EXP((-A356+$G$4)/$D$4))+$F$4),
                                     IF(-B356+2*$C$4*(1-EXP((-A356+$G$4)/$D$4))+$F$4&lt;=-$C$4-0.02,-0.02-$C$4,-B356+2*$C$4*(1-EXP((-A356+$G$4)/$D$4))+$F$4)),
    B356-'Übersicht, Daten, Unterschrift'!$J$6/100)</f>
        <v>0.31</v>
      </c>
      <c r="F356" s="17">
        <f t="shared" si="33"/>
        <v>362.52554911048742</v>
      </c>
      <c r="G356" s="19">
        <v>20.470000563745671</v>
      </c>
    </row>
    <row r="357" spans="1:7" x14ac:dyDescent="0.3">
      <c r="A357" s="14">
        <f t="shared" si="31"/>
        <v>33.300000000000203</v>
      </c>
      <c r="B357" s="4">
        <f t="shared" si="32"/>
        <v>0.33</v>
      </c>
      <c r="C357" s="14">
        <f t="shared" si="30"/>
        <v>0.32957722169777326</v>
      </c>
      <c r="D357" s="4">
        <f>IF(A357&lt;5*$D$4,
          IF($B$4="Q=0 auf Qmax",($C$4*(1-EXP(-A357/$D$4)))+$E$4,
                  IF($B$4="-Qmax auf +Qmax",(-B357+2*$C$4*(1-EXP(-A357/$D$4)))+$E$4,"falscher Wert")),
                      B357+'Übersicht, Daten, Unterschrift'!$J$6/100)</f>
        <v>0.35000000000000003</v>
      </c>
      <c r="E357" s="4">
        <f>IF(A357&lt;5*$D$4,
             IF($B$4="Q=0 auf Qmax",
                       IF(($C$4*(1-EXP((-A357+$G$4)/$D$4)))+$F$4&lt;-0.02,-0.02,$C$4*(1-EXP((-A357+$G$4)/$D$4))+$F$4),
                                     IF(-B357+2*$C$4*(1-EXP((-A357+$G$4)/$D$4))+$F$4&lt;=-$C$4-0.02,-0.02-$C$4,-B357+2*$C$4*(1-EXP((-A357+$G$4)/$D$4))+$F$4)),
    B357-'Übersicht, Daten, Unterschrift'!$J$6/100)</f>
        <v>0.31</v>
      </c>
      <c r="F357" s="17">
        <f t="shared" si="33"/>
        <v>362.53494386755057</v>
      </c>
      <c r="G357" s="19">
        <v>20.470000541640889</v>
      </c>
    </row>
    <row r="358" spans="1:7" x14ac:dyDescent="0.3">
      <c r="A358" s="14">
        <f t="shared" si="31"/>
        <v>33.400000000000205</v>
      </c>
      <c r="B358" s="4">
        <f t="shared" si="32"/>
        <v>0.33</v>
      </c>
      <c r="C358" s="14">
        <f t="shared" si="30"/>
        <v>0.32958559326905446</v>
      </c>
      <c r="D358" s="4">
        <f>IF(A358&lt;5*$D$4,
          IF($B$4="Q=0 auf Qmax",($C$4*(1-EXP(-A358/$D$4)))+$E$4,
                  IF($B$4="-Qmax auf +Qmax",(-B358+2*$C$4*(1-EXP(-A358/$D$4)))+$E$4,"falscher Wert")),
                      B358+'Übersicht, Daten, Unterschrift'!$J$6/100)</f>
        <v>0.35000000000000003</v>
      </c>
      <c r="E358" s="4">
        <f>IF(A358&lt;5*$D$4,
             IF($B$4="Q=0 auf Qmax",
                       IF(($C$4*(1-EXP((-A358+$G$4)/$D$4)))+$F$4&lt;-0.02,-0.02,$C$4*(1-EXP((-A358+$G$4)/$D$4))+$F$4),
                                     IF(-B358+2*$C$4*(1-EXP((-A358+$G$4)/$D$4))+$F$4&lt;=-$C$4-0.02,-0.02-$C$4,-B358+2*$C$4*(1-EXP((-A358+$G$4)/$D$4))+$F$4)),
    B358-'Übersicht, Daten, Unterschrift'!$J$6/100)</f>
        <v>0.31</v>
      </c>
      <c r="F358" s="17">
        <f t="shared" si="33"/>
        <v>362.54415259595993</v>
      </c>
      <c r="G358" s="19">
        <v>20.470000520402845</v>
      </c>
    </row>
    <row r="359" spans="1:7" x14ac:dyDescent="0.3">
      <c r="A359" s="14">
        <f t="shared" si="31"/>
        <v>33.500000000000206</v>
      </c>
      <c r="B359" s="4">
        <f t="shared" si="32"/>
        <v>0.33</v>
      </c>
      <c r="C359" s="14">
        <f t="shared" si="30"/>
        <v>0.32959379907211778</v>
      </c>
      <c r="D359" s="4">
        <f>IF(A359&lt;5*$D$4,
          IF($B$4="Q=0 auf Qmax",($C$4*(1-EXP(-A359/$D$4)))+$E$4,
                  IF($B$4="-Qmax auf +Qmax",(-B359+2*$C$4*(1-EXP(-A359/$D$4)))+$E$4,"falscher Wert")),
                      B359+'Übersicht, Daten, Unterschrift'!$J$6/100)</f>
        <v>0.35000000000000003</v>
      </c>
      <c r="E359" s="4">
        <f>IF(A359&lt;5*$D$4,
             IF($B$4="Q=0 auf Qmax",
                       IF(($C$4*(1-EXP((-A359+$G$4)/$D$4)))+$F$4&lt;-0.02,-0.02,$C$4*(1-EXP((-A359+$G$4)/$D$4))+$F$4),
                                     IF(-B359+2*$C$4*(1-EXP((-A359+$G$4)/$D$4))+$F$4&lt;=-$C$4-0.02,-0.02-$C$4,-B359+2*$C$4*(1-EXP((-A359+$G$4)/$D$4))+$F$4)),
    B359-'Übersicht, Daten, Unterschrift'!$J$6/100)</f>
        <v>0.31</v>
      </c>
      <c r="F359" s="17">
        <f t="shared" si="33"/>
        <v>362.55317897932957</v>
      </c>
      <c r="G359" s="19">
        <v>20.470000499997557</v>
      </c>
    </row>
    <row r="360" spans="1:7" x14ac:dyDescent="0.3">
      <c r="A360" s="14">
        <f t="shared" si="31"/>
        <v>33.600000000000207</v>
      </c>
      <c r="B360" s="4">
        <f t="shared" si="32"/>
        <v>0.33</v>
      </c>
      <c r="C360" s="14">
        <f t="shared" si="30"/>
        <v>0.32960184238939388</v>
      </c>
      <c r="D360" s="4">
        <f>IF(A360&lt;5*$D$4,
          IF($B$4="Q=0 auf Qmax",($C$4*(1-EXP(-A360/$D$4)))+$E$4,
                  IF($B$4="-Qmax auf +Qmax",(-B360+2*$C$4*(1-EXP(-A360/$D$4)))+$E$4,"falscher Wert")),
                      B360+'Übersicht, Daten, Unterschrift'!$J$6/100)</f>
        <v>0.35000000000000003</v>
      </c>
      <c r="E360" s="4">
        <f>IF(A360&lt;5*$D$4,
             IF($B$4="Q=0 auf Qmax",
                       IF(($C$4*(1-EXP((-A360+$G$4)/$D$4)))+$F$4&lt;-0.02,-0.02,$C$4*(1-EXP((-A360+$G$4)/$D$4))+$F$4),
                                     IF(-B360+2*$C$4*(1-EXP((-A360+$G$4)/$D$4))+$F$4&lt;=-$C$4-0.02,-0.02-$C$4,-B360+2*$C$4*(1-EXP((-A360+$G$4)/$D$4))+$F$4)),
    B360-'Übersicht, Daten, Unterschrift'!$J$6/100)</f>
        <v>0.31</v>
      </c>
      <c r="F360" s="17">
        <f t="shared" si="33"/>
        <v>362.56202662833329</v>
      </c>
      <c r="G360" s="19">
        <v>20.470000480392372</v>
      </c>
    </row>
    <row r="361" spans="1:7" x14ac:dyDescent="0.3">
      <c r="A361" s="14">
        <f t="shared" si="31"/>
        <v>33.700000000000209</v>
      </c>
      <c r="B361" s="4">
        <f t="shared" si="32"/>
        <v>0.33</v>
      </c>
      <c r="C361" s="14">
        <f t="shared" si="30"/>
        <v>0.32960972643831687</v>
      </c>
      <c r="D361" s="4">
        <f>IF(A361&lt;5*$D$4,
          IF($B$4="Q=0 auf Qmax",($C$4*(1-EXP(-A361/$D$4)))+$E$4,
                  IF($B$4="-Qmax auf +Qmax",(-B361+2*$C$4*(1-EXP(-A361/$D$4)))+$E$4,"falscher Wert")),
                      B361+'Übersicht, Daten, Unterschrift'!$J$6/100)</f>
        <v>0.35000000000000003</v>
      </c>
      <c r="E361" s="4">
        <f>IF(A361&lt;5*$D$4,
             IF($B$4="Q=0 auf Qmax",
                       IF(($C$4*(1-EXP((-A361+$G$4)/$D$4)))+$F$4&lt;-0.02,-0.02,$C$4*(1-EXP((-A361+$G$4)/$D$4))+$F$4),
                                     IF(-B361+2*$C$4*(1-EXP((-A361+$G$4)/$D$4))+$F$4&lt;=-$C$4-0.02,-0.02-$C$4,-B361+2*$C$4*(1-EXP((-A361+$G$4)/$D$4))+$F$4)),
    B361-'Übersicht, Daten, Unterschrift'!$J$6/100)</f>
        <v>0.31</v>
      </c>
      <c r="F361" s="17">
        <f t="shared" si="33"/>
        <v>362.57069908214856</v>
      </c>
      <c r="G361" s="19">
        <v>20.470000461555919</v>
      </c>
    </row>
    <row r="362" spans="1:7" x14ac:dyDescent="0.3">
      <c r="A362" s="14">
        <f t="shared" si="31"/>
        <v>33.80000000000021</v>
      </c>
      <c r="B362" s="4">
        <f t="shared" si="32"/>
        <v>0.33</v>
      </c>
      <c r="C362" s="14">
        <f t="shared" si="30"/>
        <v>0.32961745437261153</v>
      </c>
      <c r="D362" s="4">
        <f>IF(A362&lt;5*$D$4,
          IF($B$4="Q=0 auf Qmax",($C$4*(1-EXP(-A362/$D$4)))+$E$4,
                  IF($B$4="-Qmax auf +Qmax",(-B362+2*$C$4*(1-EXP(-A362/$D$4)))+$E$4,"falscher Wert")),
                      B362+'Übersicht, Daten, Unterschrift'!$J$6/100)</f>
        <v>0.35000000000000003</v>
      </c>
      <c r="E362" s="4">
        <f>IF(A362&lt;5*$D$4,
             IF($B$4="Q=0 auf Qmax",
                       IF(($C$4*(1-EXP((-A362+$G$4)/$D$4)))+$F$4&lt;-0.02,-0.02,$C$4*(1-EXP((-A362+$G$4)/$D$4))+$F$4),
                                     IF(-B362+2*$C$4*(1-EXP((-A362+$G$4)/$D$4))+$F$4&lt;=-$C$4-0.02,-0.02-$C$4,-B362+2*$C$4*(1-EXP((-A362+$G$4)/$D$4))+$F$4)),
    B362-'Übersicht, Daten, Unterschrift'!$J$6/100)</f>
        <v>0.31</v>
      </c>
      <c r="F362" s="17">
        <f t="shared" si="33"/>
        <v>362.5791998098727</v>
      </c>
      <c r="G362" s="19">
        <v>20.470000443458051</v>
      </c>
    </row>
    <row r="363" spans="1:7" x14ac:dyDescent="0.3">
      <c r="A363" s="14">
        <f t="shared" si="31"/>
        <v>33.900000000000212</v>
      </c>
      <c r="B363" s="4">
        <f t="shared" si="32"/>
        <v>0.33</v>
      </c>
      <c r="C363" s="14">
        <f t="shared" si="30"/>
        <v>0.32962502928355453</v>
      </c>
      <c r="D363" s="4">
        <f>IF(A363&lt;5*$D$4,
          IF($B$4="Q=0 auf Qmax",($C$4*(1-EXP(-A363/$D$4)))+$E$4,
                  IF($B$4="-Qmax auf +Qmax",(-B363+2*$C$4*(1-EXP(-A363/$D$4)))+$E$4,"falscher Wert")),
                      B363+'Übersicht, Daten, Unterschrift'!$J$6/100)</f>
        <v>0.35000000000000003</v>
      </c>
      <c r="E363" s="4">
        <f>IF(A363&lt;5*$D$4,
             IF($B$4="Q=0 auf Qmax",
                       IF(($C$4*(1-EXP((-A363+$G$4)/$D$4)))+$F$4&lt;-0.02,-0.02,$C$4*(1-EXP((-A363+$G$4)/$D$4))+$F$4),
                                     IF(-B363+2*$C$4*(1-EXP((-A363+$G$4)/$D$4))+$F$4&lt;=-$C$4-0.02,-0.02-$C$4,-B363+2*$C$4*(1-EXP((-A363+$G$4)/$D$4))+$F$4)),
    B363-'Übersicht, Daten, Unterschrift'!$J$6/100)</f>
        <v>0.31</v>
      </c>
      <c r="F363" s="17">
        <f t="shared" si="33"/>
        <v>362.58753221191</v>
      </c>
      <c r="G363" s="19">
        <v>20.470000426069813</v>
      </c>
    </row>
    <row r="364" spans="1:7" x14ac:dyDescent="0.3">
      <c r="A364" s="14">
        <f t="shared" si="31"/>
        <v>34.000000000000213</v>
      </c>
      <c r="B364" s="4">
        <f t="shared" si="32"/>
        <v>0.33</v>
      </c>
      <c r="C364" s="14">
        <f t="shared" si="30"/>
        <v>0.32963245420121123</v>
      </c>
      <c r="D364" s="4">
        <f>IF(A364&lt;5*$D$4,
          IF($B$4="Q=0 auf Qmax",($C$4*(1-EXP(-A364/$D$4)))+$E$4,
                  IF($B$4="-Qmax auf +Qmax",(-B364+2*$C$4*(1-EXP(-A364/$D$4)))+$E$4,"falscher Wert")),
                      B364+'Übersicht, Daten, Unterschrift'!$J$6/100)</f>
        <v>0.35000000000000003</v>
      </c>
      <c r="E364" s="4">
        <f>IF(A364&lt;5*$D$4,
             IF($B$4="Q=0 auf Qmax",
                       IF(($C$4*(1-EXP((-A364+$G$4)/$D$4)))+$F$4&lt;-0.02,-0.02,$C$4*(1-EXP((-A364+$G$4)/$D$4))+$F$4),
                                     IF(-B364+2*$C$4*(1-EXP((-A364+$G$4)/$D$4))+$F$4&lt;=-$C$4-0.02,-0.02-$C$4,-B364+2*$C$4*(1-EXP((-A364+$G$4)/$D$4))+$F$4)),
    B364-'Übersicht, Daten, Unterschrift'!$J$6/100)</f>
        <v>0.31</v>
      </c>
      <c r="F364" s="17">
        <f t="shared" si="33"/>
        <v>362.59569962133236</v>
      </c>
      <c r="G364" s="19">
        <v>20.470000409363376</v>
      </c>
    </row>
    <row r="365" spans="1:7" x14ac:dyDescent="0.3">
      <c r="A365" s="14">
        <f t="shared" si="31"/>
        <v>34.100000000000215</v>
      </c>
      <c r="B365" s="4">
        <f t="shared" si="32"/>
        <v>0.33</v>
      </c>
      <c r="C365" s="14">
        <f t="shared" si="30"/>
        <v>0.32963973209564779</v>
      </c>
      <c r="D365" s="4">
        <f>IF(A365&lt;5*$D$4,
          IF($B$4="Q=0 auf Qmax",($C$4*(1-EXP(-A365/$D$4)))+$E$4,
                  IF($B$4="-Qmax auf +Qmax",(-B365+2*$C$4*(1-EXP(-A365/$D$4)))+$E$4,"falscher Wert")),
                      B365+'Übersicht, Daten, Unterschrift'!$J$6/100)</f>
        <v>0.35000000000000003</v>
      </c>
      <c r="E365" s="4">
        <f>IF(A365&lt;5*$D$4,
             IF($B$4="Q=0 auf Qmax",
                       IF(($C$4*(1-EXP((-A365+$G$4)/$D$4)))+$F$4&lt;-0.02,-0.02,$C$4*(1-EXP((-A365+$G$4)/$D$4))+$F$4),
                                     IF(-B365+2*$C$4*(1-EXP((-A365+$G$4)/$D$4))+$F$4&lt;=-$C$4-0.02,-0.02-$C$4,-B365+2*$C$4*(1-EXP((-A365+$G$4)/$D$4))+$F$4)),
    B365-'Übersicht, Daten, Unterschrift'!$J$6/100)</f>
        <v>0.31</v>
      </c>
      <c r="F365" s="17">
        <f t="shared" si="33"/>
        <v>362.60370530521254</v>
      </c>
      <c r="G365" s="19">
        <v>20.470000393312009</v>
      </c>
    </row>
    <row r="366" spans="1:7" x14ac:dyDescent="0.3">
      <c r="A366" s="14">
        <f t="shared" si="31"/>
        <v>34.200000000000216</v>
      </c>
      <c r="B366" s="4">
        <f t="shared" si="32"/>
        <v>0.33</v>
      </c>
      <c r="C366" s="14">
        <f t="shared" si="30"/>
        <v>0.32964686587811898</v>
      </c>
      <c r="D366" s="4">
        <f>IF(A366&lt;5*$D$4,
          IF($B$4="Q=0 auf Qmax",($C$4*(1-EXP(-A366/$D$4)))+$E$4,
                  IF($B$4="-Qmax auf +Qmax",(-B366+2*$C$4*(1-EXP(-A366/$D$4)))+$E$4,"falscher Wert")),
                      B366+'Übersicht, Daten, Unterschrift'!$J$6/100)</f>
        <v>0.35000000000000003</v>
      </c>
      <c r="E366" s="4">
        <f>IF(A366&lt;5*$D$4,
             IF($B$4="Q=0 auf Qmax",
                       IF(($C$4*(1-EXP((-A366+$G$4)/$D$4)))+$F$4&lt;-0.02,-0.02,$C$4*(1-EXP((-A366+$G$4)/$D$4))+$F$4),
                                     IF(-B366+2*$C$4*(1-EXP((-A366+$G$4)/$D$4))+$F$4&lt;=-$C$4-0.02,-0.02-$C$4,-B366+2*$C$4*(1-EXP((-A366+$G$4)/$D$4))+$F$4)),
    B366-'Übersicht, Daten, Unterschrift'!$J$6/100)</f>
        <v>0.31</v>
      </c>
      <c r="F366" s="17">
        <f t="shared" si="33"/>
        <v>362.61155246593086</v>
      </c>
      <c r="G366" s="19">
        <v>20.470000377890024</v>
      </c>
    </row>
    <row r="367" spans="1:7" x14ac:dyDescent="0.3">
      <c r="A367" s="14">
        <f t="shared" si="31"/>
        <v>34.300000000000217</v>
      </c>
      <c r="B367" s="4">
        <f t="shared" si="32"/>
        <v>0.33</v>
      </c>
      <c r="C367" s="14">
        <f t="shared" si="30"/>
        <v>0.32965385840223288</v>
      </c>
      <c r="D367" s="4">
        <f>IF(A367&lt;5*$D$4,
          IF($B$4="Q=0 auf Qmax",($C$4*(1-EXP(-A367/$D$4)))+$E$4,
                  IF($B$4="-Qmax auf +Qmax",(-B367+2*$C$4*(1-EXP(-A367/$D$4)))+$E$4,"falscher Wert")),
                      B367+'Übersicht, Daten, Unterschrift'!$J$6/100)</f>
        <v>0.35000000000000003</v>
      </c>
      <c r="E367" s="4">
        <f>IF(A367&lt;5*$D$4,
             IF($B$4="Q=0 auf Qmax",
                       IF(($C$4*(1-EXP((-A367+$G$4)/$D$4)))+$F$4&lt;-0.02,-0.02,$C$4*(1-EXP((-A367+$G$4)/$D$4))+$F$4),
                                     IF(-B367+2*$C$4*(1-EXP((-A367+$G$4)/$D$4))+$F$4&lt;=-$C$4-0.02,-0.02-$C$4,-B367+2*$C$4*(1-EXP((-A367+$G$4)/$D$4))+$F$4)),
    B367-'Übersicht, Daten, Unterschrift'!$J$6/100)</f>
        <v>0.31</v>
      </c>
      <c r="F367" s="17">
        <f t="shared" si="33"/>
        <v>362.61924424245615</v>
      </c>
      <c r="G367" s="19">
        <v>20.470000363072746</v>
      </c>
    </row>
    <row r="368" spans="1:7" x14ac:dyDescent="0.3">
      <c r="A368" s="14">
        <f t="shared" si="31"/>
        <v>34.400000000000219</v>
      </c>
      <c r="B368" s="4">
        <f t="shared" si="32"/>
        <v>0.33</v>
      </c>
      <c r="C368" s="14">
        <f t="shared" si="30"/>
        <v>0.32966071246509238</v>
      </c>
      <c r="D368" s="4">
        <f>IF(A368&lt;5*$D$4,
          IF($B$4="Q=0 auf Qmax",($C$4*(1-EXP(-A368/$D$4)))+$E$4,
                  IF($B$4="-Qmax auf +Qmax",(-B368+2*$C$4*(1-EXP(-A368/$D$4)))+$E$4,"falscher Wert")),
                      B368+'Übersicht, Daten, Unterschrift'!$J$6/100)</f>
        <v>0.35000000000000003</v>
      </c>
      <c r="E368" s="4">
        <f>IF(A368&lt;5*$D$4,
             IF($B$4="Q=0 auf Qmax",
                       IF(($C$4*(1-EXP((-A368+$G$4)/$D$4)))+$F$4&lt;-0.02,-0.02,$C$4*(1-EXP((-A368+$G$4)/$D$4))+$F$4),
                                     IF(-B368+2*$C$4*(1-EXP((-A368+$G$4)/$D$4))+$F$4&lt;=-$C$4-0.02,-0.02-$C$4,-B368+2*$C$4*(1-EXP((-A368+$G$4)/$D$4))+$F$4)),
    B368-'Übersicht, Daten, Unterschrift'!$J$6/100)</f>
        <v>0.31</v>
      </c>
      <c r="F368" s="17">
        <f t="shared" si="33"/>
        <v>362.6267837116016</v>
      </c>
      <c r="G368" s="19">
        <v>20.470000348836461</v>
      </c>
    </row>
    <row r="369" spans="1:7" x14ac:dyDescent="0.3">
      <c r="A369" s="14">
        <f t="shared" si="31"/>
        <v>34.50000000000022</v>
      </c>
      <c r="B369" s="4">
        <f t="shared" si="32"/>
        <v>0.33</v>
      </c>
      <c r="C369" s="14">
        <f t="shared" si="30"/>
        <v>0.32966743080841404</v>
      </c>
      <c r="D369" s="4">
        <f>IF(A369&lt;5*$D$4,
          IF($B$4="Q=0 auf Qmax",($C$4*(1-EXP(-A369/$D$4)))+$E$4,
                  IF($B$4="-Qmax auf +Qmax",(-B369+2*$C$4*(1-EXP(-A369/$D$4)))+$E$4,"falscher Wert")),
                      B369+'Übersicht, Daten, Unterschrift'!$J$6/100)</f>
        <v>0.35000000000000003</v>
      </c>
      <c r="E369" s="4">
        <f>IF(A369&lt;5*$D$4,
             IF($B$4="Q=0 auf Qmax",
                       IF(($C$4*(1-EXP((-A369+$G$4)/$D$4)))+$F$4&lt;-0.02,-0.02,$C$4*(1-EXP((-A369+$G$4)/$D$4))+$F$4),
                                     IF(-B369+2*$C$4*(1-EXP((-A369+$G$4)/$D$4))+$F$4&lt;=-$C$4-0.02,-0.02-$C$4,-B369+2*$C$4*(1-EXP((-A369+$G$4)/$D$4))+$F$4)),
    B369-'Übersicht, Daten, Unterschrift'!$J$6/100)</f>
        <v>0.31</v>
      </c>
      <c r="F369" s="17">
        <f t="shared" si="33"/>
        <v>362.63417388925546</v>
      </c>
      <c r="G369" s="19">
        <v>20.470000335158385</v>
      </c>
    </row>
    <row r="370" spans="1:7" x14ac:dyDescent="0.3">
      <c r="A370" s="14">
        <f t="shared" si="31"/>
        <v>34.600000000000222</v>
      </c>
      <c r="B370" s="4">
        <f t="shared" si="32"/>
        <v>0.33</v>
      </c>
      <c r="C370" s="14">
        <f t="shared" si="30"/>
        <v>0.32967401611962471</v>
      </c>
      <c r="D370" s="4">
        <f>IF(A370&lt;5*$D$4,
          IF($B$4="Q=0 auf Qmax",($C$4*(1-EXP(-A370/$D$4)))+$E$4,
                  IF($B$4="-Qmax auf +Qmax",(-B370+2*$C$4*(1-EXP(-A370/$D$4)))+$E$4,"falscher Wert")),
                      B370+'Übersicht, Daten, Unterschrift'!$J$6/100)</f>
        <v>0.35000000000000003</v>
      </c>
      <c r="E370" s="4">
        <f>IF(A370&lt;5*$D$4,
             IF($B$4="Q=0 auf Qmax",
                       IF(($C$4*(1-EXP((-A370+$G$4)/$D$4)))+$F$4&lt;-0.02,-0.02,$C$4*(1-EXP((-A370+$G$4)/$D$4))+$F$4),
                                     IF(-B370+2*$C$4*(1-EXP((-A370+$G$4)/$D$4))+$F$4&lt;=-$C$4-0.02,-0.02-$C$4,-B370+2*$C$4*(1-EXP((-A370+$G$4)/$D$4))+$F$4)),
    B370-'Übersicht, Daten, Unterschrift'!$J$6/100)</f>
        <v>0.31</v>
      </c>
      <c r="F370" s="17">
        <f t="shared" si="33"/>
        <v>362.64141773158718</v>
      </c>
      <c r="G370" s="19">
        <v>20.470000322016638</v>
      </c>
    </row>
    <row r="371" spans="1:7" x14ac:dyDescent="0.3">
      <c r="A371" s="14">
        <f t="shared" si="31"/>
        <v>34.700000000000223</v>
      </c>
      <c r="B371" s="4">
        <f t="shared" si="32"/>
        <v>0.33</v>
      </c>
      <c r="C371" s="14">
        <f t="shared" si="30"/>
        <v>0.32968047103293679</v>
      </c>
      <c r="D371" s="4">
        <f>IF(A371&lt;5*$D$4,
          IF($B$4="Q=0 auf Qmax",($C$4*(1-EXP(-A371/$D$4)))+$E$4,
                  IF($B$4="-Qmax auf +Qmax",(-B371+2*$C$4*(1-EXP(-A371/$D$4)))+$E$4,"falscher Wert")),
                      B371+'Übersicht, Daten, Unterschrift'!$J$6/100)</f>
        <v>0.35000000000000003</v>
      </c>
      <c r="E371" s="4">
        <f>IF(A371&lt;5*$D$4,
             IF($B$4="Q=0 auf Qmax",
                       IF(($C$4*(1-EXP((-A371+$G$4)/$D$4)))+$F$4&lt;-0.02,-0.02,$C$4*(1-EXP((-A371+$G$4)/$D$4))+$F$4),
                                     IF(-B371+2*$C$4*(1-EXP((-A371+$G$4)/$D$4))+$F$4&lt;=-$C$4-0.02,-0.02-$C$4,-B371+2*$C$4*(1-EXP((-A371+$G$4)/$D$4))+$F$4)),
    B371-'Übersicht, Daten, Unterschrift'!$J$6/100)</f>
        <v>0.31</v>
      </c>
      <c r="F371" s="17">
        <f t="shared" si="33"/>
        <v>362.64851813623045</v>
      </c>
      <c r="G371" s="19">
        <v>20.470000309390183</v>
      </c>
    </row>
    <row r="372" spans="1:7" x14ac:dyDescent="0.3">
      <c r="A372" s="14">
        <f t="shared" si="31"/>
        <v>34.800000000000225</v>
      </c>
      <c r="B372" s="4">
        <f t="shared" si="32"/>
        <v>0.33</v>
      </c>
      <c r="C372" s="14">
        <f t="shared" si="30"/>
        <v>0.32968679813040158</v>
      </c>
      <c r="D372" s="4">
        <f>IF(A372&lt;5*$D$4,
          IF($B$4="Q=0 auf Qmax",($C$4*(1-EXP(-A372/$D$4)))+$E$4,
                  IF($B$4="-Qmax auf +Qmax",(-B372+2*$C$4*(1-EXP(-A372/$D$4)))+$E$4,"falscher Wert")),
                      B372+'Übersicht, Daten, Unterschrift'!$J$6/100)</f>
        <v>0.35000000000000003</v>
      </c>
      <c r="E372" s="4">
        <f>IF(A372&lt;5*$D$4,
             IF($B$4="Q=0 auf Qmax",
                       IF(($C$4*(1-EXP((-A372+$G$4)/$D$4)))+$F$4&lt;-0.02,-0.02,$C$4*(1-EXP((-A372+$G$4)/$D$4))+$F$4),
                                     IF(-B372+2*$C$4*(1-EXP((-A372+$G$4)/$D$4))+$F$4&lt;=-$C$4-0.02,-0.02-$C$4,-B372+2*$C$4*(1-EXP((-A372+$G$4)/$D$4))+$F$4)),
    B372-'Übersicht, Daten, Unterschrift'!$J$6/100)</f>
        <v>0.31</v>
      </c>
      <c r="F372" s="17">
        <f t="shared" si="33"/>
        <v>362.65547794344172</v>
      </c>
      <c r="G372" s="19">
        <v>20.470000297258821</v>
      </c>
    </row>
    <row r="373" spans="1:7" x14ac:dyDescent="0.3">
      <c r="A373" s="14">
        <f t="shared" si="31"/>
        <v>34.900000000000226</v>
      </c>
      <c r="B373" s="4">
        <f t="shared" si="32"/>
        <v>0.33</v>
      </c>
      <c r="C373" s="14">
        <f t="shared" si="30"/>
        <v>0.32969299994294243</v>
      </c>
      <c r="D373" s="4">
        <f>IF(A373&lt;5*$D$4,
          IF($B$4="Q=0 auf Qmax",($C$4*(1-EXP(-A373/$D$4)))+$E$4,
                  IF($B$4="-Qmax auf +Qmax",(-B373+2*$C$4*(1-EXP(-A373/$D$4)))+$E$4,"falscher Wert")),
                      B373+'Übersicht, Daten, Unterschrift'!$J$6/100)</f>
        <v>0.35000000000000003</v>
      </c>
      <c r="E373" s="4">
        <f>IF(A373&lt;5*$D$4,
             IF($B$4="Q=0 auf Qmax",
                       IF(($C$4*(1-EXP((-A373+$G$4)/$D$4)))+$F$4&lt;-0.02,-0.02,$C$4*(1-EXP((-A373+$G$4)/$D$4))+$F$4),
                                     IF(-B373+2*$C$4*(1-EXP((-A373+$G$4)/$D$4))+$F$4&lt;=-$C$4-0.02,-0.02-$C$4,-B373+2*$C$4*(1-EXP((-A373+$G$4)/$D$4))+$F$4)),
    B373-'Übersicht, Daten, Unterschrift'!$J$6/100)</f>
        <v>0.31</v>
      </c>
      <c r="F373" s="17">
        <f t="shared" si="33"/>
        <v>362.6622999372367</v>
      </c>
      <c r="G373" s="19">
        <v>20.470000285603138</v>
      </c>
    </row>
    <row r="374" spans="1:7" x14ac:dyDescent="0.3">
      <c r="A374" s="14">
        <f t="shared" si="31"/>
        <v>35.000000000000227</v>
      </c>
      <c r="B374" s="4">
        <f t="shared" si="32"/>
        <v>0.33</v>
      </c>
      <c r="C374" s="14">
        <f t="shared" si="30"/>
        <v>0.32969907895136702</v>
      </c>
      <c r="D374" s="4">
        <f>IF(A374&lt;5*$D$4,
          IF($B$4="Q=0 auf Qmax",($C$4*(1-EXP(-A374/$D$4)))+$E$4,
                  IF($B$4="-Qmax auf +Qmax",(-B374+2*$C$4*(1-EXP(-A374/$D$4)))+$E$4,"falscher Wert")),
                      B374+'Übersicht, Daten, Unterschrift'!$J$6/100)</f>
        <v>0.35000000000000003</v>
      </c>
      <c r="E374" s="4">
        <f>IF(A374&lt;5*$D$4,
             IF($B$4="Q=0 auf Qmax",
                       IF(($C$4*(1-EXP((-A374+$G$4)/$D$4)))+$F$4&lt;-0.02,-0.02,$C$4*(1-EXP((-A374+$G$4)/$D$4))+$F$4),
                                     IF(-B374+2*$C$4*(1-EXP((-A374+$G$4)/$D$4))+$F$4&lt;=-$C$4-0.02,-0.02-$C$4,-B374+2*$C$4*(1-EXP((-A374+$G$4)/$D$4))+$F$4)),
    B374-'Übersicht, Daten, Unterschrift'!$J$6/100)</f>
        <v>0.31</v>
      </c>
      <c r="F374" s="17">
        <f t="shared" si="33"/>
        <v>362.66898684650374</v>
      </c>
      <c r="G374" s="19">
        <v>20.470000274404477</v>
      </c>
    </row>
    <row r="375" spans="1:7" x14ac:dyDescent="0.3">
      <c r="A375" s="14">
        <f t="shared" si="31"/>
        <v>35.100000000000229</v>
      </c>
      <c r="B375" s="4">
        <f t="shared" si="32"/>
        <v>0.33</v>
      </c>
      <c r="C375" s="14">
        <f t="shared" si="30"/>
        <v>0.32970503758735986</v>
      </c>
      <c r="D375" s="4">
        <f>IF(A375&lt;5*$D$4,
          IF($B$4="Q=0 auf Qmax",($C$4*(1-EXP(-A375/$D$4)))+$E$4,
                  IF($B$4="-Qmax auf +Qmax",(-B375+2*$C$4*(1-EXP(-A375/$D$4)))+$E$4,"falscher Wert")),
                      B375+'Übersicht, Daten, Unterschrift'!$J$6/100)</f>
        <v>0.35000000000000003</v>
      </c>
      <c r="E375" s="4">
        <f>IF(A375&lt;5*$D$4,
             IF($B$4="Q=0 auf Qmax",
                       IF(($C$4*(1-EXP((-A375+$G$4)/$D$4)))+$F$4&lt;-0.02,-0.02,$C$4*(1-EXP((-A375+$G$4)/$D$4))+$F$4),
                                     IF(-B375+2*$C$4*(1-EXP((-A375+$G$4)/$D$4))+$F$4&lt;=-$C$4-0.02,-0.02-$C$4,-B375+2*$C$4*(1-EXP((-A375+$G$4)/$D$4))+$F$4)),
    B375-'Übersicht, Daten, Unterschrift'!$J$6/100)</f>
        <v>0.31</v>
      </c>
      <c r="F375" s="17">
        <f t="shared" si="33"/>
        <v>362.67554134609583</v>
      </c>
      <c r="G375" s="19">
        <v>20.470000263644923</v>
      </c>
    </row>
    <row r="376" spans="1:7" x14ac:dyDescent="0.3">
      <c r="A376" s="14">
        <f t="shared" si="31"/>
        <v>35.20000000000023</v>
      </c>
      <c r="B376" s="4">
        <f t="shared" si="32"/>
        <v>0.33</v>
      </c>
      <c r="C376" s="14">
        <f t="shared" si="30"/>
        <v>0.32971087823445483</v>
      </c>
      <c r="D376" s="4">
        <f>IF(A376&lt;5*$D$4,
          IF($B$4="Q=0 auf Qmax",($C$4*(1-EXP(-A376/$D$4)))+$E$4,
                  IF($B$4="-Qmax auf +Qmax",(-B376+2*$C$4*(1-EXP(-A376/$D$4)))+$E$4,"falscher Wert")),
                      B376+'Übersicht, Daten, Unterschrift'!$J$6/100)</f>
        <v>0.35000000000000003</v>
      </c>
      <c r="E376" s="4">
        <f>IF(A376&lt;5*$D$4,
             IF($B$4="Q=0 auf Qmax",
                       IF(($C$4*(1-EXP((-A376+$G$4)/$D$4)))+$F$4&lt;-0.02,-0.02,$C$4*(1-EXP((-A376+$G$4)/$D$4))+$F$4),
                                     IF(-B376+2*$C$4*(1-EXP((-A376+$G$4)/$D$4))+$F$4&lt;=-$C$4-0.02,-0.02-$C$4,-B376+2*$C$4*(1-EXP((-A376+$G$4)/$D$4))+$F$4)),
    B376-'Übersicht, Daten, Unterschrift'!$J$6/100)</f>
        <v>0.31</v>
      </c>
      <c r="F376" s="17">
        <f t="shared" si="33"/>
        <v>362.6819660579003</v>
      </c>
      <c r="G376" s="19">
        <v>20.470000253307258</v>
      </c>
    </row>
    <row r="377" spans="1:7" x14ac:dyDescent="0.3">
      <c r="A377" s="14">
        <f t="shared" si="31"/>
        <v>35.300000000000232</v>
      </c>
      <c r="B377" s="4">
        <f t="shared" si="32"/>
        <v>0.33</v>
      </c>
      <c r="C377" s="14">
        <f t="shared" si="30"/>
        <v>0.32971660322898849</v>
      </c>
      <c r="D377" s="4">
        <f>IF(A377&lt;5*$D$4,
          IF($B$4="Q=0 auf Qmax",($C$4*(1-EXP(-A377/$D$4)))+$E$4,
                  IF($B$4="-Qmax auf +Qmax",(-B377+2*$C$4*(1-EXP(-A377/$D$4)))+$E$4,"falscher Wert")),
                      B377+'Übersicht, Daten, Unterschrift'!$J$6/100)</f>
        <v>0.35000000000000003</v>
      </c>
      <c r="E377" s="4">
        <f>IF(A377&lt;5*$D$4,
             IF($B$4="Q=0 auf Qmax",
                       IF(($C$4*(1-EXP((-A377+$G$4)/$D$4)))+$F$4&lt;-0.02,-0.02,$C$4*(1-EXP((-A377+$G$4)/$D$4))+$F$4),
                                     IF(-B377+2*$C$4*(1-EXP((-A377+$G$4)/$D$4))+$F$4&lt;=-$C$4-0.02,-0.02-$C$4,-B377+2*$C$4*(1-EXP((-A377+$G$4)/$D$4))+$F$4)),
    B377-'Übersicht, Daten, Unterschrift'!$J$6/100)</f>
        <v>0.31</v>
      </c>
      <c r="F377" s="17">
        <f t="shared" si="33"/>
        <v>362.68826355188736</v>
      </c>
      <c r="G377" s="19">
        <v>20.47000024337494</v>
      </c>
    </row>
    <row r="378" spans="1:7" x14ac:dyDescent="0.3">
      <c r="A378" s="14">
        <f t="shared" si="31"/>
        <v>35.400000000000233</v>
      </c>
      <c r="B378" s="4">
        <f t="shared" si="32"/>
        <v>0.33</v>
      </c>
      <c r="C378" s="14">
        <f t="shared" si="30"/>
        <v>0.32972221486103509</v>
      </c>
      <c r="D378" s="4">
        <f>IF(A378&lt;5*$D$4,
          IF($B$4="Q=0 auf Qmax",($C$4*(1-EXP(-A378/$D$4)))+$E$4,
                  IF($B$4="-Qmax auf +Qmax",(-B378+2*$C$4*(1-EXP(-A378/$D$4)))+$E$4,"falscher Wert")),
                      B378+'Übersicht, Daten, Unterschrift'!$J$6/100)</f>
        <v>0.35000000000000003</v>
      </c>
      <c r="E378" s="4">
        <f>IF(A378&lt;5*$D$4,
             IF($B$4="Q=0 auf Qmax",
                       IF(($C$4*(1-EXP((-A378+$G$4)/$D$4)))+$F$4&lt;-0.02,-0.02,$C$4*(1-EXP((-A378+$G$4)/$D$4))+$F$4),
                                     IF(-B378+2*$C$4*(1-EXP((-A378+$G$4)/$D$4))+$F$4&lt;=-$C$4-0.02,-0.02-$C$4,-B378+2*$C$4*(1-EXP((-A378+$G$4)/$D$4))+$F$4)),
    B378-'Übersicht, Daten, Unterschrift'!$J$6/100)</f>
        <v>0.31</v>
      </c>
      <c r="F378" s="17">
        <f t="shared" si="33"/>
        <v>362.69443634713861</v>
      </c>
      <c r="G378" s="19">
        <v>20.470000233832071</v>
      </c>
    </row>
    <row r="379" spans="1:7" x14ac:dyDescent="0.3">
      <c r="A379" s="14">
        <f t="shared" si="31"/>
        <v>35.500000000000234</v>
      </c>
      <c r="B379" s="4">
        <f t="shared" si="32"/>
        <v>0.33</v>
      </c>
      <c r="C379" s="14">
        <f t="shared" si="30"/>
        <v>0.32972771537532231</v>
      </c>
      <c r="D379" s="4">
        <f>IF(A379&lt;5*$D$4,
          IF($B$4="Q=0 auf Qmax",($C$4*(1-EXP(-A379/$D$4)))+$E$4,
                  IF($B$4="-Qmax auf +Qmax",(-B379+2*$C$4*(1-EXP(-A379/$D$4)))+$E$4,"falscher Wert")),
                      B379+'Übersicht, Daten, Unterschrift'!$J$6/100)</f>
        <v>0.35000000000000003</v>
      </c>
      <c r="E379" s="4">
        <f>IF(A379&lt;5*$D$4,
             IF($B$4="Q=0 auf Qmax",
                       IF(($C$4*(1-EXP((-A379+$G$4)/$D$4)))+$F$4&lt;-0.02,-0.02,$C$4*(1-EXP((-A379+$G$4)/$D$4))+$F$4),
                                     IF(-B379+2*$C$4*(1-EXP((-A379+$G$4)/$D$4))+$F$4&lt;=-$C$4-0.02,-0.02-$C$4,-B379+2*$C$4*(1-EXP((-A379+$G$4)/$D$4))+$F$4)),
    B379-'Übersicht, Daten, Unterschrift'!$J$6/100)</f>
        <v>0.31</v>
      </c>
      <c r="F379" s="17">
        <f t="shared" si="33"/>
        <v>362.70048691285456</v>
      </c>
      <c r="G379" s="19">
        <v>20.470000224663384</v>
      </c>
    </row>
    <row r="380" spans="1:7" x14ac:dyDescent="0.3">
      <c r="A380" s="14">
        <f t="shared" si="31"/>
        <v>35.600000000000236</v>
      </c>
      <c r="B380" s="4">
        <f t="shared" si="32"/>
        <v>0.33</v>
      </c>
      <c r="C380" s="14">
        <f t="shared" si="30"/>
        <v>0.3297331069721291</v>
      </c>
      <c r="D380" s="4">
        <f>IF(A380&lt;5*$D$4,
          IF($B$4="Q=0 auf Qmax",($C$4*(1-EXP(-A380/$D$4)))+$E$4,
                  IF($B$4="-Qmax auf +Qmax",(-B380+2*$C$4*(1-EXP(-A380/$D$4)))+$E$4,"falscher Wert")),
                      B380+'Übersicht, Daten, Unterschrift'!$J$6/100)</f>
        <v>0.35000000000000003</v>
      </c>
      <c r="E380" s="4">
        <f>IF(A380&lt;5*$D$4,
             IF($B$4="Q=0 auf Qmax",
                       IF(($C$4*(1-EXP((-A380+$G$4)/$D$4)))+$F$4&lt;-0.02,-0.02,$C$4*(1-EXP((-A380+$G$4)/$D$4))+$F$4),
                                     IF(-B380+2*$C$4*(1-EXP((-A380+$G$4)/$D$4))+$F$4&lt;=-$C$4-0.02,-0.02-$C$4,-B380+2*$C$4*(1-EXP((-A380+$G$4)/$D$4))+$F$4)),
    B380-'Übersicht, Daten, Unterschrift'!$J$6/100)</f>
        <v>0.31</v>
      </c>
      <c r="F380" s="17">
        <f t="shared" si="33"/>
        <v>362.70641766934199</v>
      </c>
      <c r="G380" s="19">
        <v>20.470000215854206</v>
      </c>
    </row>
    <row r="381" spans="1:7" x14ac:dyDescent="0.3">
      <c r="A381" s="14">
        <f t="shared" si="31"/>
        <v>35.700000000000237</v>
      </c>
      <c r="B381" s="4">
        <f t="shared" si="32"/>
        <v>0.33</v>
      </c>
      <c r="C381" s="14">
        <f t="shared" si="30"/>
        <v>0.32973839180816611</v>
      </c>
      <c r="D381" s="4">
        <f>IF(A381&lt;5*$D$4,
          IF($B$4="Q=0 auf Qmax",($C$4*(1-EXP(-A381/$D$4)))+$E$4,
                  IF($B$4="-Qmax auf +Qmax",(-B381+2*$C$4*(1-EXP(-A381/$D$4)))+$E$4,"falscher Wert")),
                      B381+'Übersicht, Daten, Unterschrift'!$J$6/100)</f>
        <v>0.35000000000000003</v>
      </c>
      <c r="E381" s="4">
        <f>IF(A381&lt;5*$D$4,
             IF($B$4="Q=0 auf Qmax",
                       IF(($C$4*(1-EXP((-A381+$G$4)/$D$4)))+$F$4&lt;-0.02,-0.02,$C$4*(1-EXP((-A381+$G$4)/$D$4))+$F$4),
                                     IF(-B381+2*$C$4*(1-EXP((-A381+$G$4)/$D$4))+$F$4&lt;=-$C$4-0.02,-0.02-$C$4,-B381+2*$C$4*(1-EXP((-A381+$G$4)/$D$4))+$F$4)),
    B381-'Übersicht, Daten, Unterschrift'!$J$6/100)</f>
        <v>0.31</v>
      </c>
      <c r="F381" s="17">
        <f t="shared" si="33"/>
        <v>362.7122309889827</v>
      </c>
      <c r="G381" s="19">
        <v>20.470000207390441</v>
      </c>
    </row>
    <row r="382" spans="1:7" x14ac:dyDescent="0.3">
      <c r="A382" s="14">
        <f t="shared" si="31"/>
        <v>35.800000000000239</v>
      </c>
      <c r="B382" s="4">
        <f t="shared" si="32"/>
        <v>0.33</v>
      </c>
      <c r="C382" s="14">
        <f t="shared" si="30"/>
        <v>0.32974357199743826</v>
      </c>
      <c r="D382" s="4">
        <f>IF(A382&lt;5*$D$4,
          IF($B$4="Q=0 auf Qmax",($C$4*(1-EXP(-A382/$D$4)))+$E$4,
                  IF($B$4="-Qmax auf +Qmax",(-B382+2*$C$4*(1-EXP(-A382/$D$4)))+$E$4,"falscher Wert")),
                      B382+'Übersicht, Daten, Unterschrift'!$J$6/100)</f>
        <v>0.35000000000000003</v>
      </c>
      <c r="E382" s="4">
        <f>IF(A382&lt;5*$D$4,
             IF($B$4="Q=0 auf Qmax",
                       IF(($C$4*(1-EXP((-A382+$G$4)/$D$4)))+$F$4&lt;-0.02,-0.02,$C$4*(1-EXP((-A382+$G$4)/$D$4))+$F$4),
                                     IF(-B382+2*$C$4*(1-EXP((-A382+$G$4)/$D$4))+$F$4&lt;=-$C$4-0.02,-0.02-$C$4,-B382+2*$C$4*(1-EXP((-A382+$G$4)/$D$4))+$F$4)),
    B382-'Übersicht, Daten, Unterschrift'!$J$6/100)</f>
        <v>0.31</v>
      </c>
      <c r="F382" s="17">
        <f t="shared" si="33"/>
        <v>362.71792919718206</v>
      </c>
      <c r="G382" s="19">
        <v>20.470000199258546</v>
      </c>
    </row>
    <row r="383" spans="1:7" x14ac:dyDescent="0.3">
      <c r="A383" s="14">
        <f t="shared" si="31"/>
        <v>35.90000000000024</v>
      </c>
      <c r="B383" s="4">
        <f t="shared" si="32"/>
        <v>0.33</v>
      </c>
      <c r="C383" s="14">
        <f t="shared" si="30"/>
        <v>0.32974864961209027</v>
      </c>
      <c r="D383" s="4">
        <f>IF(A383&lt;5*$D$4,
          IF($B$4="Q=0 auf Qmax",($C$4*(1-EXP(-A383/$D$4)))+$E$4,
                  IF($B$4="-Qmax auf +Qmax",(-B383+2*$C$4*(1-EXP(-A383/$D$4)))+$E$4,"falscher Wert")),
                      B383+'Übersicht, Daten, Unterschrift'!$J$6/100)</f>
        <v>0.35000000000000003</v>
      </c>
      <c r="E383" s="4">
        <f>IF(A383&lt;5*$D$4,
             IF($B$4="Q=0 auf Qmax",
                       IF(($C$4*(1-EXP((-A383+$G$4)/$D$4)))+$F$4&lt;-0.02,-0.02,$C$4*(1-EXP((-A383+$G$4)/$D$4))+$F$4),
                                     IF(-B383+2*$C$4*(1-EXP((-A383+$G$4)/$D$4))+$F$4&lt;=-$C$4-0.02,-0.02-$C$4,-B383+2*$C$4*(1-EXP((-A383+$G$4)/$D$4))+$F$4)),
    B383-'Übersicht, Daten, Unterschrift'!$J$6/100)</f>
        <v>0.31</v>
      </c>
      <c r="F383" s="17">
        <f t="shared" si="33"/>
        <v>362.72351457329933</v>
      </c>
      <c r="G383" s="19">
        <v>20.470000191445507</v>
      </c>
    </row>
    <row r="384" spans="1:7" x14ac:dyDescent="0.3">
      <c r="A384" s="14">
        <f t="shared" si="31"/>
        <v>36.000000000000242</v>
      </c>
      <c r="B384" s="4">
        <f t="shared" si="32"/>
        <v>0.33</v>
      </c>
      <c r="C384" s="14">
        <f t="shared" si="30"/>
        <v>0.32975362668323571</v>
      </c>
      <c r="D384" s="4">
        <f>IF(A384&lt;5*$D$4,
          IF($B$4="Q=0 auf Qmax",($C$4*(1-EXP(-A384/$D$4)))+$E$4,
                  IF($B$4="-Qmax auf +Qmax",(-B384+2*$C$4*(1-EXP(-A384/$D$4)))+$E$4,"falscher Wert")),
                      B384+'Übersicht, Daten, Unterschrift'!$J$6/100)</f>
        <v>0.35000000000000003</v>
      </c>
      <c r="E384" s="4">
        <f>IF(A384&lt;5*$D$4,
             IF($B$4="Q=0 auf Qmax",
                       IF(($C$4*(1-EXP((-A384+$G$4)/$D$4)))+$F$4&lt;-0.02,-0.02,$C$4*(1-EXP((-A384+$G$4)/$D$4))+$F$4),
                                     IF(-B384+2*$C$4*(1-EXP((-A384+$G$4)/$D$4))+$F$4&lt;=-$C$4-0.02,-0.02-$C$4,-B384+2*$C$4*(1-EXP((-A384+$G$4)/$D$4))+$F$4)),
    B384-'Übersicht, Daten, Unterschrift'!$J$6/100)</f>
        <v>0.31</v>
      </c>
      <c r="F384" s="17">
        <f t="shared" si="33"/>
        <v>362.72898935155928</v>
      </c>
      <c r="G384" s="19">
        <v>20.470000183938822</v>
      </c>
    </row>
    <row r="385" spans="1:7" x14ac:dyDescent="0.3">
      <c r="A385" s="14">
        <f t="shared" si="31"/>
        <v>36.100000000000243</v>
      </c>
      <c r="B385" s="4">
        <f t="shared" si="32"/>
        <v>0.33</v>
      </c>
      <c r="C385" s="14">
        <f t="shared" si="30"/>
        <v>0.32975850520176947</v>
      </c>
      <c r="D385" s="4">
        <f>IF(A385&lt;5*$D$4,
          IF($B$4="Q=0 auf Qmax",($C$4*(1-EXP(-A385/$D$4)))+$E$4,
                  IF($B$4="-Qmax auf +Qmax",(-B385+2*$C$4*(1-EXP(-A385/$D$4)))+$E$4,"falscher Wert")),
                      B385+'Übersicht, Daten, Unterschrift'!$J$6/100)</f>
        <v>0.35000000000000003</v>
      </c>
      <c r="E385" s="4">
        <f>IF(A385&lt;5*$D$4,
             IF($B$4="Q=0 auf Qmax",
                       IF(($C$4*(1-EXP((-A385+$G$4)/$D$4)))+$F$4&lt;-0.02,-0.02,$C$4*(1-EXP((-A385+$G$4)/$D$4))+$F$4),
                                     IF(-B385+2*$C$4*(1-EXP((-A385+$G$4)/$D$4))+$F$4&lt;=-$C$4-0.02,-0.02-$C$4,-B385+2*$C$4*(1-EXP((-A385+$G$4)/$D$4))+$F$4)),
    B385-'Übersicht, Daten, Unterschrift'!$J$6/100)</f>
        <v>0.31</v>
      </c>
      <c r="F385" s="17">
        <f t="shared" si="33"/>
        <v>362.73435572194643</v>
      </c>
      <c r="G385" s="19">
        <v>20.470000176726479</v>
      </c>
    </row>
    <row r="386" spans="1:7" x14ac:dyDescent="0.3">
      <c r="A386" s="14">
        <f t="shared" si="31"/>
        <v>36.200000000000244</v>
      </c>
      <c r="B386" s="4">
        <f t="shared" si="32"/>
        <v>0.33</v>
      </c>
      <c r="C386" s="14">
        <f t="shared" si="30"/>
        <v>0.32976328711916397</v>
      </c>
      <c r="D386" s="4">
        <f>IF(A386&lt;5*$D$4,
          IF($B$4="Q=0 auf Qmax",($C$4*(1-EXP(-A386/$D$4)))+$E$4,
                  IF($B$4="-Qmax auf +Qmax",(-B386+2*$C$4*(1-EXP(-A386/$D$4)))+$E$4,"falscher Wert")),
                      B386+'Übersicht, Daten, Unterschrift'!$J$6/100)</f>
        <v>0.35000000000000003</v>
      </c>
      <c r="E386" s="4">
        <f>IF(A386&lt;5*$D$4,
             IF($B$4="Q=0 auf Qmax",
                       IF(($C$4*(1-EXP((-A386+$G$4)/$D$4)))+$F$4&lt;-0.02,-0.02,$C$4*(1-EXP((-A386+$G$4)/$D$4))+$F$4),
                                     IF(-B386+2*$C$4*(1-EXP((-A386+$G$4)/$D$4))+$F$4&lt;=-$C$4-0.02,-0.02-$C$4,-B386+2*$C$4*(1-EXP((-A386+$G$4)/$D$4))+$F$4)),
    B386-'Übersicht, Daten, Unterschrift'!$J$6/100)</f>
        <v>0.31</v>
      </c>
      <c r="F386" s="17">
        <f t="shared" si="33"/>
        <v>362.73961583108036</v>
      </c>
      <c r="G386" s="19">
        <v>20.470000169796933</v>
      </c>
    </row>
    <row r="387" spans="1:7" x14ac:dyDescent="0.3">
      <c r="A387" s="14">
        <f t="shared" si="31"/>
        <v>36.300000000000246</v>
      </c>
      <c r="B387" s="4">
        <f t="shared" si="32"/>
        <v>0.33</v>
      </c>
      <c r="C387" s="14">
        <f t="shared" si="30"/>
        <v>0.32976797434824989</v>
      </c>
      <c r="D387" s="4">
        <f>IF(A387&lt;5*$D$4,
          IF($B$4="Q=0 auf Qmax",($C$4*(1-EXP(-A387/$D$4)))+$E$4,
                  IF($B$4="-Qmax auf +Qmax",(-B387+2*$C$4*(1-EXP(-A387/$D$4)))+$E$4,"falscher Wert")),
                      B387+'Übersicht, Daten, Unterschrift'!$J$6/100)</f>
        <v>0.35000000000000003</v>
      </c>
      <c r="E387" s="4">
        <f>IF(A387&lt;5*$D$4,
             IF($B$4="Q=0 auf Qmax",
                       IF(($C$4*(1-EXP((-A387+$G$4)/$D$4)))+$F$4&lt;-0.02,-0.02,$C$4*(1-EXP((-A387+$G$4)/$D$4))+$F$4),
                                     IF(-B387+2*$C$4*(1-EXP((-A387+$G$4)/$D$4))+$F$4&lt;=-$C$4-0.02,-0.02-$C$4,-B387+2*$C$4*(1-EXP((-A387+$G$4)/$D$4))+$F$4)),
    B387-'Übersicht, Daten, Unterschrift'!$J$6/100)</f>
        <v>0.31</v>
      </c>
      <c r="F387" s="17">
        <f t="shared" si="33"/>
        <v>362.7447717830749</v>
      </c>
      <c r="G387" s="19">
        <v>20.470000163139101</v>
      </c>
    </row>
    <row r="388" spans="1:7" x14ac:dyDescent="0.3">
      <c r="A388" s="14">
        <f t="shared" si="31"/>
        <v>36.400000000000247</v>
      </c>
      <c r="B388" s="4">
        <f t="shared" si="32"/>
        <v>0.33</v>
      </c>
      <c r="C388" s="14">
        <f t="shared" si="30"/>
        <v>0.32977256876398137</v>
      </c>
      <c r="D388" s="4">
        <f>IF(A388&lt;5*$D$4,
          IF($B$4="Q=0 auf Qmax",($C$4*(1-EXP(-A388/$D$4)))+$E$4,
                  IF($B$4="-Qmax auf +Qmax",(-B388+2*$C$4*(1-EXP(-A388/$D$4)))+$E$4,"falscher Wert")),
                      B388+'Übersicht, Daten, Unterschrift'!$J$6/100)</f>
        <v>0.35000000000000003</v>
      </c>
      <c r="E388" s="4">
        <f>IF(A388&lt;5*$D$4,
             IF($B$4="Q=0 auf Qmax",
                       IF(($C$4*(1-EXP((-A388+$G$4)/$D$4)))+$F$4&lt;-0.02,-0.02,$C$4*(1-EXP((-A388+$G$4)/$D$4))+$F$4),
                                     IF(-B388+2*$C$4*(1-EXP((-A388+$G$4)/$D$4))+$F$4&lt;=-$C$4-0.02,-0.02-$C$4,-B388+2*$C$4*(1-EXP((-A388+$G$4)/$D$4))+$F$4)),
    B388-'Übersicht, Daten, Unterschrift'!$J$6/100)</f>
        <v>0.31</v>
      </c>
      <c r="F388" s="17">
        <f t="shared" si="33"/>
        <v>362.74982564037953</v>
      </c>
      <c r="G388" s="19">
        <v>20.470000156742326</v>
      </c>
    </row>
    <row r="389" spans="1:7" x14ac:dyDescent="0.3">
      <c r="A389" s="14">
        <f t="shared" si="31"/>
        <v>36.500000000000249</v>
      </c>
      <c r="B389" s="4">
        <f t="shared" si="32"/>
        <v>0.33</v>
      </c>
      <c r="C389" s="14">
        <f t="shared" si="30"/>
        <v>0.32977707220418606</v>
      </c>
      <c r="D389" s="4">
        <f>IF(A389&lt;5*$D$4,
          IF($B$4="Q=0 auf Qmax",($C$4*(1-EXP(-A389/$D$4)))+$E$4,
                  IF($B$4="-Qmax auf +Qmax",(-B389+2*$C$4*(1-EXP(-A389/$D$4)))+$E$4,"falscher Wert")),
                      B389+'Übersicht, Daten, Unterschrift'!$J$6/100)</f>
        <v>0.35000000000000003</v>
      </c>
      <c r="E389" s="4">
        <f>IF(A389&lt;5*$D$4,
             IF($B$4="Q=0 auf Qmax",
                       IF(($C$4*(1-EXP((-A389+$G$4)/$D$4)))+$F$4&lt;-0.02,-0.02,$C$4*(1-EXP((-A389+$G$4)/$D$4))+$F$4),
                                     IF(-B389+2*$C$4*(1-EXP((-A389+$G$4)/$D$4))+$F$4&lt;=-$C$4-0.02,-0.02-$C$4,-B389+2*$C$4*(1-EXP((-A389+$G$4)/$D$4))+$F$4)),
    B389-'Übersicht, Daten, Unterschrift'!$J$6/100)</f>
        <v>0.31</v>
      </c>
      <c r="F389" s="17">
        <f t="shared" si="33"/>
        <v>362.75477942460469</v>
      </c>
      <c r="G389" s="19">
        <v>20.47000015059637</v>
      </c>
    </row>
    <row r="390" spans="1:7" x14ac:dyDescent="0.3">
      <c r="A390" s="14">
        <f t="shared" si="31"/>
        <v>36.60000000000025</v>
      </c>
      <c r="B390" s="4">
        <f t="shared" si="32"/>
        <v>0.33</v>
      </c>
      <c r="C390" s="14">
        <f t="shared" si="30"/>
        <v>0.32978148647029998</v>
      </c>
      <c r="D390" s="4">
        <f>IF(A390&lt;5*$D$4,
          IF($B$4="Q=0 auf Qmax",($C$4*(1-EXP(-A390/$D$4)))+$E$4,
                  IF($B$4="-Qmax auf +Qmax",(-B390+2*$C$4*(1-EXP(-A390/$D$4)))+$E$4,"falscher Wert")),
                      B390+'Übersicht, Daten, Unterschrift'!$J$6/100)</f>
        <v>0.35000000000000003</v>
      </c>
      <c r="E390" s="4">
        <f>IF(A390&lt;5*$D$4,
             IF($B$4="Q=0 auf Qmax",
                       IF(($C$4*(1-EXP((-A390+$G$4)/$D$4)))+$F$4&lt;-0.02,-0.02,$C$4*(1-EXP((-A390+$G$4)/$D$4))+$F$4),
                                     IF(-B390+2*$C$4*(1-EXP((-A390+$G$4)/$D$4))+$F$4&lt;=-$C$4-0.02,-0.02-$C$4,-B390+2*$C$4*(1-EXP((-A390+$G$4)/$D$4))+$F$4)),
    B390-'Übersicht, Daten, Unterschrift'!$J$6/100)</f>
        <v>0.31</v>
      </c>
      <c r="F390" s="17">
        <f t="shared" si="33"/>
        <v>362.75963511732999</v>
      </c>
      <c r="G390" s="19">
        <v>20.470000144691404</v>
      </c>
    </row>
    <row r="391" spans="1:7" x14ac:dyDescent="0.3">
      <c r="A391" s="14">
        <f t="shared" si="31"/>
        <v>36.700000000000252</v>
      </c>
      <c r="B391" s="4">
        <f t="shared" si="32"/>
        <v>0.33</v>
      </c>
      <c r="C391" s="14">
        <f t="shared" si="30"/>
        <v>0.32978581332808848</v>
      </c>
      <c r="D391" s="4">
        <f>IF(A391&lt;5*$D$4,
          IF($B$4="Q=0 auf Qmax",($C$4*(1-EXP(-A391/$D$4)))+$E$4,
                  IF($B$4="-Qmax auf +Qmax",(-B391+2*$C$4*(1-EXP(-A391/$D$4)))+$E$4,"falscher Wert")),
                      B391+'Übersicht, Daten, Unterschrift'!$J$6/100)</f>
        <v>0.35000000000000003</v>
      </c>
      <c r="E391" s="4">
        <f>IF(A391&lt;5*$D$4,
             IF($B$4="Q=0 auf Qmax",
                       IF(($C$4*(1-EXP((-A391+$G$4)/$D$4)))+$F$4&lt;-0.02,-0.02,$C$4*(1-EXP((-A391+$G$4)/$D$4))+$F$4),
                                     IF(-B391+2*$C$4*(1-EXP((-A391+$G$4)/$D$4))+$F$4&lt;=-$C$4-0.02,-0.02-$C$4,-B391+2*$C$4*(1-EXP((-A391+$G$4)/$D$4))+$F$4)),
    B391-'Übersicht, Daten, Unterschrift'!$J$6/100)</f>
        <v>0.31</v>
      </c>
      <c r="F391" s="17">
        <f t="shared" si="33"/>
        <v>362.76439466089732</v>
      </c>
      <c r="G391" s="19">
        <v>20.470000139017973</v>
      </c>
    </row>
    <row r="392" spans="1:7" x14ac:dyDescent="0.3">
      <c r="A392" s="14">
        <f t="shared" si="31"/>
        <v>36.800000000000253</v>
      </c>
      <c r="B392" s="4">
        <f t="shared" si="32"/>
        <v>0.33</v>
      </c>
      <c r="C392" s="14">
        <f t="shared" si="30"/>
        <v>0.3297900545083523</v>
      </c>
      <c r="D392" s="4">
        <f>IF(A392&lt;5*$D$4,
          IF($B$4="Q=0 auf Qmax",($C$4*(1-EXP(-A392/$D$4)))+$E$4,
                  IF($B$4="-Qmax auf +Qmax",(-B392+2*$C$4*(1-EXP(-A392/$D$4)))+$E$4,"falscher Wert")),
                      B392+'Übersicht, Daten, Unterschrift'!$J$6/100)</f>
        <v>0.35000000000000003</v>
      </c>
      <c r="E392" s="4">
        <f>IF(A392&lt;5*$D$4,
             IF($B$4="Q=0 auf Qmax",
                       IF(($C$4*(1-EXP((-A392+$G$4)/$D$4)))+$F$4&lt;-0.02,-0.02,$C$4*(1-EXP((-A392+$G$4)/$D$4))+$F$4),
                                     IF(-B392+2*$C$4*(1-EXP((-A392+$G$4)/$D$4))+$F$4&lt;=-$C$4-0.02,-0.02-$C$4,-B392+2*$C$4*(1-EXP((-A392+$G$4)/$D$4))+$F$4)),
    B392-'Übersicht, Daten, Unterschrift'!$J$6/100)</f>
        <v>0.31</v>
      </c>
      <c r="F392" s="17">
        <f t="shared" si="33"/>
        <v>362.76905995918753</v>
      </c>
      <c r="G392" s="19">
        <v>20.470000133566998</v>
      </c>
    </row>
    <row r="393" spans="1:7" x14ac:dyDescent="0.3">
      <c r="A393" s="14">
        <f t="shared" si="31"/>
        <v>36.900000000000254</v>
      </c>
      <c r="B393" s="4">
        <f t="shared" si="32"/>
        <v>0.33</v>
      </c>
      <c r="C393" s="14">
        <f t="shared" si="30"/>
        <v>0.32979421170762019</v>
      </c>
      <c r="D393" s="4">
        <f>IF(A393&lt;5*$D$4,
          IF($B$4="Q=0 auf Qmax",($C$4*(1-EXP(-A393/$D$4)))+$E$4,
                  IF($B$4="-Qmax auf +Qmax",(-B393+2*$C$4*(1-EXP(-A393/$D$4)))+$E$4,"falscher Wert")),
                      B393+'Übersicht, Daten, Unterschrift'!$J$6/100)</f>
        <v>0.35000000000000003</v>
      </c>
      <c r="E393" s="4">
        <f>IF(A393&lt;5*$D$4,
             IF($B$4="Q=0 auf Qmax",
                       IF(($C$4*(1-EXP((-A393+$G$4)/$D$4)))+$F$4&lt;-0.02,-0.02,$C$4*(1-EXP((-A393+$G$4)/$D$4))+$F$4),
                                     IF(-B393+2*$C$4*(1-EXP((-A393+$G$4)/$D$4))+$F$4&lt;=-$C$4-0.02,-0.02-$C$4,-B393+2*$C$4*(1-EXP((-A393+$G$4)/$D$4))+$F$4)),
    B393-'Übersicht, Daten, Unterschrift'!$J$6/100)</f>
        <v>0.31</v>
      </c>
      <c r="F393" s="17">
        <f t="shared" si="33"/>
        <v>362.77363287838222</v>
      </c>
      <c r="G393" s="19">
        <v>20.470000128329762</v>
      </c>
    </row>
    <row r="394" spans="1:7" x14ac:dyDescent="0.3">
      <c r="A394" s="14">
        <f t="shared" si="31"/>
        <v>37.000000000000256</v>
      </c>
      <c r="B394" s="4">
        <f t="shared" si="32"/>
        <v>0.33</v>
      </c>
      <c r="C394" s="14">
        <f t="shared" ref="C394:C457" si="34">F394/$H$4</f>
        <v>0.32979828658882726</v>
      </c>
      <c r="D394" s="4">
        <f>IF(A394&lt;5*$D$4,
          IF($B$4="Q=0 auf Qmax",($C$4*(1-EXP(-A394/$D$4)))+$E$4,
                  IF($B$4="-Qmax auf +Qmax",(-B394+2*$C$4*(1-EXP(-A394/$D$4)))+$E$4,"falscher Wert")),
                      B394+'Übersicht, Daten, Unterschrift'!$J$6/100)</f>
        <v>0.35000000000000003</v>
      </c>
      <c r="E394" s="4">
        <f>IF(A394&lt;5*$D$4,
             IF($B$4="Q=0 auf Qmax",
                       IF(($C$4*(1-EXP((-A394+$G$4)/$D$4)))+$F$4&lt;-0.02,-0.02,$C$4*(1-EXP((-A394+$G$4)/$D$4))+$F$4),
                                     IF(-B394+2*$C$4*(1-EXP((-A394+$G$4)/$D$4))+$F$4&lt;=-$C$4-0.02,-0.02-$C$4,-B394+2*$C$4*(1-EXP((-A394+$G$4)/$D$4))+$F$4)),
    B394-'Übersicht, Daten, Unterschrift'!$J$6/100)</f>
        <v>0.31</v>
      </c>
      <c r="F394" s="17">
        <f t="shared" si="33"/>
        <v>362.77811524770999</v>
      </c>
      <c r="G394" s="19">
        <v>20.470000123297879</v>
      </c>
    </row>
    <row r="395" spans="1:7" x14ac:dyDescent="0.3">
      <c r="A395" s="14">
        <f t="shared" si="31"/>
        <v>37.100000000000257</v>
      </c>
      <c r="B395" s="4">
        <f t="shared" si="32"/>
        <v>0.33</v>
      </c>
      <c r="C395" s="14">
        <f t="shared" si="34"/>
        <v>0.32980228078198032</v>
      </c>
      <c r="D395" s="4">
        <f>IF(A395&lt;5*$D$4,
          IF($B$4="Q=0 auf Qmax",($C$4*(1-EXP(-A395/$D$4)))+$E$4,
                  IF($B$4="-Qmax auf +Qmax",(-B395+2*$C$4*(1-EXP(-A395/$D$4)))+$E$4,"falscher Wert")),
                      B395+'Übersicht, Daten, Unterschrift'!$J$6/100)</f>
        <v>0.35000000000000003</v>
      </c>
      <c r="E395" s="4">
        <f>IF(A395&lt;5*$D$4,
             IF($B$4="Q=0 auf Qmax",
                       IF(($C$4*(1-EXP((-A395+$G$4)/$D$4)))+$F$4&lt;-0.02,-0.02,$C$4*(1-EXP((-A395+$G$4)/$D$4))+$F$4),
                                     IF(-B395+2*$C$4*(1-EXP((-A395+$G$4)/$D$4))+$F$4&lt;=-$C$4-0.02,-0.02-$C$4,-B395+2*$C$4*(1-EXP((-A395+$G$4)/$D$4))+$F$4)),
    B395-'Übersicht, Daten, Unterschrift'!$J$6/100)</f>
        <v>0.31</v>
      </c>
      <c r="F395" s="17">
        <f t="shared" si="33"/>
        <v>362.78250886017832</v>
      </c>
      <c r="G395" s="19">
        <v>20.4700001184633</v>
      </c>
    </row>
    <row r="396" spans="1:7" x14ac:dyDescent="0.3">
      <c r="A396" s="14">
        <f t="shared" si="31"/>
        <v>37.200000000000259</v>
      </c>
      <c r="B396" s="4">
        <f t="shared" si="32"/>
        <v>0.33</v>
      </c>
      <c r="C396" s="14">
        <f t="shared" si="34"/>
        <v>0.32980619588480986</v>
      </c>
      <c r="D396" s="4">
        <f>IF(A396&lt;5*$D$4,
          IF($B$4="Q=0 auf Qmax",($C$4*(1-EXP(-A396/$D$4)))+$E$4,
                  IF($B$4="-Qmax auf +Qmax",(-B396+2*$C$4*(1-EXP(-A396/$D$4)))+$E$4,"falscher Wert")),
                      B396+'Übersicht, Daten, Unterschrift'!$J$6/100)</f>
        <v>0.35000000000000003</v>
      </c>
      <c r="E396" s="4">
        <f>IF(A396&lt;5*$D$4,
             IF($B$4="Q=0 auf Qmax",
                       IF(($C$4*(1-EXP((-A396+$G$4)/$D$4)))+$F$4&lt;-0.02,-0.02,$C$4*(1-EXP((-A396+$G$4)/$D$4))+$F$4),
                                     IF(-B396+2*$C$4*(1-EXP((-A396+$G$4)/$D$4))+$F$4&lt;=-$C$4-0.02,-0.02-$C$4,-B396+2*$C$4*(1-EXP((-A396+$G$4)/$D$4))+$F$4)),
    B396-'Übersicht, Daten, Unterschrift'!$J$6/100)</f>
        <v>0.31</v>
      </c>
      <c r="F396" s="17">
        <f t="shared" si="33"/>
        <v>362.78681547329086</v>
      </c>
      <c r="G396" s="19">
        <v>20.470000113818287</v>
      </c>
    </row>
    <row r="397" spans="1:7" x14ac:dyDescent="0.3">
      <c r="A397" s="14">
        <f t="shared" si="31"/>
        <v>37.30000000000026</v>
      </c>
      <c r="B397" s="4">
        <f t="shared" si="32"/>
        <v>0.33</v>
      </c>
      <c r="C397" s="14">
        <f t="shared" si="34"/>
        <v>0.3298100334634092</v>
      </c>
      <c r="D397" s="4">
        <f>IF(A397&lt;5*$D$4,
          IF($B$4="Q=0 auf Qmax",($C$4*(1-EXP(-A397/$D$4)))+$E$4,
                  IF($B$4="-Qmax auf +Qmax",(-B397+2*$C$4*(1-EXP(-A397/$D$4)))+$E$4,"falscher Wert")),
                      B397+'Übersicht, Daten, Unterschrift'!$J$6/100)</f>
        <v>0.35000000000000003</v>
      </c>
      <c r="E397" s="4">
        <f>IF(A397&lt;5*$D$4,
             IF($B$4="Q=0 auf Qmax",
                       IF(($C$4*(1-EXP((-A397+$G$4)/$D$4)))+$F$4&lt;-0.02,-0.02,$C$4*(1-EXP((-A397+$G$4)/$D$4))+$F$4),
                                     IF(-B397+2*$C$4*(1-EXP((-A397+$G$4)/$D$4))+$F$4&lt;=-$C$4-0.02,-0.02-$C$4,-B397+2*$C$4*(1-EXP((-A397+$G$4)/$D$4))+$F$4)),
    B397-'Übersicht, Daten, Unterschrift'!$J$6/100)</f>
        <v>0.31</v>
      </c>
      <c r="F397" s="17">
        <f t="shared" si="33"/>
        <v>362.7910368097501</v>
      </c>
      <c r="G397" s="19">
        <v>20.470000109355411</v>
      </c>
    </row>
    <row r="398" spans="1:7" x14ac:dyDescent="0.3">
      <c r="A398" s="14">
        <f t="shared" si="31"/>
        <v>37.400000000000261</v>
      </c>
      <c r="B398" s="4">
        <f t="shared" si="32"/>
        <v>0.33</v>
      </c>
      <c r="C398" s="14">
        <f t="shared" si="34"/>
        <v>0.32981379505286107</v>
      </c>
      <c r="D398" s="4">
        <f>IF(A398&lt;5*$D$4,
          IF($B$4="Q=0 auf Qmax",($C$4*(1-EXP(-A398/$D$4)))+$E$4,
                  IF($B$4="-Qmax auf +Qmax",(-B398+2*$C$4*(1-EXP(-A398/$D$4)))+$E$4,"falscher Wert")),
                      B398+'Übersicht, Daten, Unterschrift'!$J$6/100)</f>
        <v>0.35000000000000003</v>
      </c>
      <c r="E398" s="4">
        <f>IF(A398&lt;5*$D$4,
             IF($B$4="Q=0 auf Qmax",
                       IF(($C$4*(1-EXP((-A398+$G$4)/$D$4)))+$F$4&lt;-0.02,-0.02,$C$4*(1-EXP((-A398+$G$4)/$D$4))+$F$4),
                                     IF(-B398+2*$C$4*(1-EXP((-A398+$G$4)/$D$4))+$F$4&lt;=-$C$4-0.02,-0.02-$C$4,-B398+2*$C$4*(1-EXP((-A398+$G$4)/$D$4))+$F$4)),
    B398-'Übersicht, Daten, Unterschrift'!$J$6/100)</f>
        <v>0.31</v>
      </c>
      <c r="F398" s="17">
        <f t="shared" si="33"/>
        <v>362.79517455814715</v>
      </c>
      <c r="G398" s="19">
        <v>20.470000105067523</v>
      </c>
    </row>
    <row r="399" spans="1:7" x14ac:dyDescent="0.3">
      <c r="A399" s="14">
        <f t="shared" si="31"/>
        <v>37.500000000000263</v>
      </c>
      <c r="B399" s="4">
        <f t="shared" si="32"/>
        <v>0.33</v>
      </c>
      <c r="C399" s="14">
        <f t="shared" si="34"/>
        <v>0.32981748215785123</v>
      </c>
      <c r="D399" s="4">
        <f>IF(A399&lt;5*$D$4,
          IF($B$4="Q=0 auf Qmax",($C$4*(1-EXP(-A399/$D$4)))+$E$4,
                  IF($B$4="-Qmax auf +Qmax",(-B399+2*$C$4*(1-EXP(-A399/$D$4)))+$E$4,"falscher Wert")),
                      B399+'Übersicht, Daten, Unterschrift'!$J$6/100)</f>
        <v>0.35000000000000003</v>
      </c>
      <c r="E399" s="4">
        <f>IF(A399&lt;5*$D$4,
             IF($B$4="Q=0 auf Qmax",
                       IF(($C$4*(1-EXP((-A399+$G$4)/$D$4)))+$F$4&lt;-0.02,-0.02,$C$4*(1-EXP((-A399+$G$4)/$D$4))+$F$4),
                                     IF(-B399+2*$C$4*(1-EXP((-A399+$G$4)/$D$4))+$F$4&lt;=-$C$4-0.02,-0.02-$C$4,-B399+2*$C$4*(1-EXP((-A399+$G$4)/$D$4))+$F$4)),
    B399-'Übersicht, Daten, Unterschrift'!$J$6/100)</f>
        <v>0.31</v>
      </c>
      <c r="F399" s="17">
        <f t="shared" si="33"/>
        <v>362.79923037363636</v>
      </c>
      <c r="G399" s="19">
        <v>20.470000100947768</v>
      </c>
    </row>
    <row r="400" spans="1:7" x14ac:dyDescent="0.3">
      <c r="A400" s="14">
        <f t="shared" si="31"/>
        <v>37.600000000000264</v>
      </c>
      <c r="B400" s="4">
        <f t="shared" si="32"/>
        <v>0.33</v>
      </c>
      <c r="C400" s="14">
        <f t="shared" si="34"/>
        <v>0.329821096253271</v>
      </c>
      <c r="D400" s="4">
        <f>IF(A400&lt;5*$D$4,
          IF($B$4="Q=0 auf Qmax",($C$4*(1-EXP(-A400/$D$4)))+$E$4,
                  IF($B$4="-Qmax auf +Qmax",(-B400+2*$C$4*(1-EXP(-A400/$D$4)))+$E$4,"falscher Wert")),
                      B400+'Übersicht, Daten, Unterschrift'!$J$6/100)</f>
        <v>0.35000000000000003</v>
      </c>
      <c r="E400" s="4">
        <f>IF(A400&lt;5*$D$4,
             IF($B$4="Q=0 auf Qmax",
                       IF(($C$4*(1-EXP((-A400+$G$4)/$D$4)))+$F$4&lt;-0.02,-0.02,$C$4*(1-EXP((-A400+$G$4)/$D$4))+$F$4),
                                     IF(-B400+2*$C$4*(1-EXP((-A400+$G$4)/$D$4))+$F$4&lt;=-$C$4-0.02,-0.02-$C$4,-B400+2*$C$4*(1-EXP((-A400+$G$4)/$D$4))+$F$4)),
    B400-'Übersicht, Daten, Unterschrift'!$J$6/100)</f>
        <v>0.31</v>
      </c>
      <c r="F400" s="17">
        <f t="shared" si="33"/>
        <v>362.80320587859808</v>
      </c>
      <c r="G400" s="19">
        <v>20.470000096989548</v>
      </c>
    </row>
    <row r="401" spans="1:7" x14ac:dyDescent="0.3">
      <c r="A401" s="14">
        <f t="shared" ref="A401:A464" si="35">A400+$A$4</f>
        <v>37.700000000000266</v>
      </c>
      <c r="B401" s="4">
        <f t="shared" si="32"/>
        <v>0.33</v>
      </c>
      <c r="C401" s="14">
        <f t="shared" si="34"/>
        <v>0.32982463878480661</v>
      </c>
      <c r="D401" s="4">
        <f>IF(A401&lt;5*$D$4,
          IF($B$4="Q=0 auf Qmax",($C$4*(1-EXP(-A401/$D$4)))+$E$4,
                  IF($B$4="-Qmax auf +Qmax",(-B401+2*$C$4*(1-EXP(-A401/$D$4)))+$E$4,"falscher Wert")),
                      B401+'Übersicht, Daten, Unterschrift'!$J$6/100)</f>
        <v>0.35000000000000003</v>
      </c>
      <c r="E401" s="4">
        <f>IF(A401&lt;5*$D$4,
             IF($B$4="Q=0 auf Qmax",
                       IF(($C$4*(1-EXP((-A401+$G$4)/$D$4)))+$F$4&lt;-0.02,-0.02,$C$4*(1-EXP((-A401+$G$4)/$D$4))+$F$4),
                                     IF(-B401+2*$C$4*(1-EXP((-A401+$G$4)/$D$4))+$F$4&lt;=-$C$4-0.02,-0.02-$C$4,-B401+2*$C$4*(1-EXP((-A401+$G$4)/$D$4))+$F$4)),
    B401-'Übersicht, Daten, Unterschrift'!$J$6/100)</f>
        <v>0.31</v>
      </c>
      <c r="F401" s="17">
        <f t="shared" si="33"/>
        <v>362.80710266328725</v>
      </c>
      <c r="G401" s="19">
        <v>20.470000093186535</v>
      </c>
    </row>
    <row r="402" spans="1:7" x14ac:dyDescent="0.3">
      <c r="A402" s="14">
        <f t="shared" si="35"/>
        <v>37.800000000000267</v>
      </c>
      <c r="B402" s="4">
        <f t="shared" si="32"/>
        <v>0.33</v>
      </c>
      <c r="C402" s="14">
        <f t="shared" si="34"/>
        <v>0.32982811116951799</v>
      </c>
      <c r="D402" s="4">
        <f>IF(A402&lt;5*$D$4,
          IF($B$4="Q=0 auf Qmax",($C$4*(1-EXP(-A402/$D$4)))+$E$4,
                  IF($B$4="-Qmax auf +Qmax",(-B402+2*$C$4*(1-EXP(-A402/$D$4)))+$E$4,"falscher Wert")),
                      B402+'Übersicht, Daten, Unterschrift'!$J$6/100)</f>
        <v>0.35000000000000003</v>
      </c>
      <c r="E402" s="4">
        <f>IF(A402&lt;5*$D$4,
             IF($B$4="Q=0 auf Qmax",
                       IF(($C$4*(1-EXP((-A402+$G$4)/$D$4)))+$F$4&lt;-0.02,-0.02,$C$4*(1-EXP((-A402+$G$4)/$D$4))+$F$4),
                                     IF(-B402+2*$C$4*(1-EXP((-A402+$G$4)/$D$4))+$F$4&lt;=-$C$4-0.02,-0.02-$C$4,-B402+2*$C$4*(1-EXP((-A402+$G$4)/$D$4))+$F$4)),
    B402-'Übersicht, Daten, Unterschrift'!$J$6/100)</f>
        <v>0.31</v>
      </c>
      <c r="F402" s="17">
        <f t="shared" si="33"/>
        <v>362.8109222864698</v>
      </c>
      <c r="G402" s="19">
        <v>20.470000089532636</v>
      </c>
    </row>
    <row r="403" spans="1:7" x14ac:dyDescent="0.3">
      <c r="A403" s="14">
        <f t="shared" si="35"/>
        <v>37.900000000000269</v>
      </c>
      <c r="B403" s="4">
        <f t="shared" si="32"/>
        <v>0.33</v>
      </c>
      <c r="C403" s="14">
        <f t="shared" si="34"/>
        <v>0.32983151479640527</v>
      </c>
      <c r="D403" s="4">
        <f>IF(A403&lt;5*$D$4,
          IF($B$4="Q=0 auf Qmax",($C$4*(1-EXP(-A403/$D$4)))+$E$4,
                  IF($B$4="-Qmax auf +Qmax",(-B403+2*$C$4*(1-EXP(-A403/$D$4)))+$E$4,"falscher Wert")),
                      B403+'Übersicht, Daten, Unterschrift'!$J$6/100)</f>
        <v>0.35000000000000003</v>
      </c>
      <c r="E403" s="4">
        <f>IF(A403&lt;5*$D$4,
             IF($B$4="Q=0 auf Qmax",
                       IF(($C$4*(1-EXP((-A403+$G$4)/$D$4)))+$F$4&lt;-0.02,-0.02,$C$4*(1-EXP((-A403+$G$4)/$D$4))+$F$4),
                                     IF(-B403+2*$C$4*(1-EXP((-A403+$G$4)/$D$4))+$F$4&lt;=-$C$4-0.02,-0.02-$C$4,-B403+2*$C$4*(1-EXP((-A403+$G$4)/$D$4))+$F$4)),
    B403-'Übersicht, Daten, Unterschrift'!$J$6/100)</f>
        <v>0.31</v>
      </c>
      <c r="F403" s="17">
        <f t="shared" si="33"/>
        <v>362.81466627604578</v>
      </c>
      <c r="G403" s="19">
        <v>20.470000086022011</v>
      </c>
    </row>
    <row r="404" spans="1:7" x14ac:dyDescent="0.3">
      <c r="A404" s="14">
        <f t="shared" si="35"/>
        <v>38.00000000000027</v>
      </c>
      <c r="B404" s="4">
        <f t="shared" si="32"/>
        <v>0.33</v>
      </c>
      <c r="C404" s="14">
        <f t="shared" si="34"/>
        <v>0.32983485102696464</v>
      </c>
      <c r="D404" s="4">
        <f>IF(A404&lt;5*$D$4,
          IF($B$4="Q=0 auf Qmax",($C$4*(1-EXP(-A404/$D$4)))+$E$4,
                  IF($B$4="-Qmax auf +Qmax",(-B404+2*$C$4*(1-EXP(-A404/$D$4)))+$E$4,"falscher Wert")),
                      B404+'Übersicht, Daten, Unterschrift'!$J$6/100)</f>
        <v>0.35000000000000003</v>
      </c>
      <c r="E404" s="4">
        <f>IF(A404&lt;5*$D$4,
             IF($B$4="Q=0 auf Qmax",
                       IF(($C$4*(1-EXP((-A404+$G$4)/$D$4)))+$F$4&lt;-0.02,-0.02,$C$4*(1-EXP((-A404+$G$4)/$D$4))+$F$4),
                                     IF(-B404+2*$C$4*(1-EXP((-A404+$G$4)/$D$4))+$F$4&lt;=-$C$4-0.02,-0.02-$C$4,-B404+2*$C$4*(1-EXP((-A404+$G$4)/$D$4))+$F$4)),
    B404-'Übersicht, Daten, Unterschrift'!$J$6/100)</f>
        <v>0.31</v>
      </c>
      <c r="F404" s="17">
        <f t="shared" si="33"/>
        <v>362.81833612966108</v>
      </c>
      <c r="G404" s="19">
        <v>20.47000008264904</v>
      </c>
    </row>
    <row r="405" spans="1:7" x14ac:dyDescent="0.3">
      <c r="A405" s="14">
        <f t="shared" si="35"/>
        <v>38.100000000000271</v>
      </c>
      <c r="B405" s="4">
        <f t="shared" si="32"/>
        <v>0.33</v>
      </c>
      <c r="C405" s="14">
        <f t="shared" si="34"/>
        <v>0.32983812119573275</v>
      </c>
      <c r="D405" s="4">
        <f>IF(A405&lt;5*$D$4,
          IF($B$4="Q=0 auf Qmax",($C$4*(1-EXP(-A405/$D$4)))+$E$4,
                  IF($B$4="-Qmax auf +Qmax",(-B405+2*$C$4*(1-EXP(-A405/$D$4)))+$E$4,"falscher Wert")),
                      B405+'Übersicht, Daten, Unterschrift'!$J$6/100)</f>
        <v>0.35000000000000003</v>
      </c>
      <c r="E405" s="4">
        <f>IF(A405&lt;5*$D$4,
             IF($B$4="Q=0 auf Qmax",
                       IF(($C$4*(1-EXP((-A405+$G$4)/$D$4)))+$F$4&lt;-0.02,-0.02,$C$4*(1-EXP((-A405+$G$4)/$D$4))+$F$4),
                                     IF(-B405+2*$C$4*(1-EXP((-A405+$G$4)/$D$4))+$F$4&lt;=-$C$4-0.02,-0.02-$C$4,-B405+2*$C$4*(1-EXP((-A405+$G$4)/$D$4))+$F$4)),
    B405-'Übersicht, Daten, Unterschrift'!$J$6/100)</f>
        <v>0.31</v>
      </c>
      <c r="F405" s="17">
        <f t="shared" si="33"/>
        <v>362.82193331530601</v>
      </c>
      <c r="G405" s="19">
        <v>20.470000079408326</v>
      </c>
    </row>
    <row r="406" spans="1:7" x14ac:dyDescent="0.3">
      <c r="A406" s="14">
        <f t="shared" si="35"/>
        <v>38.200000000000273</v>
      </c>
      <c r="B406" s="4">
        <f t="shared" si="32"/>
        <v>0.33</v>
      </c>
      <c r="C406" s="14">
        <f t="shared" si="34"/>
        <v>0.32984132661082077</v>
      </c>
      <c r="D406" s="4">
        <f>IF(A406&lt;5*$D$4,
          IF($B$4="Q=0 auf Qmax",($C$4*(1-EXP(-A406/$D$4)))+$E$4,
                  IF($B$4="-Qmax auf +Qmax",(-B406+2*$C$4*(1-EXP(-A406/$D$4)))+$E$4,"falscher Wert")),
                      B406+'Übersicht, Daten, Unterschrift'!$J$6/100)</f>
        <v>0.35000000000000003</v>
      </c>
      <c r="E406" s="4">
        <f>IF(A406&lt;5*$D$4,
             IF($B$4="Q=0 auf Qmax",
                       IF(($C$4*(1-EXP((-A406+$G$4)/$D$4)))+$F$4&lt;-0.02,-0.02,$C$4*(1-EXP((-A406+$G$4)/$D$4))+$F$4),
                                     IF(-B406+2*$C$4*(1-EXP((-A406+$G$4)/$D$4))+$F$4&lt;=-$C$4-0.02,-0.02-$C$4,-B406+2*$C$4*(1-EXP((-A406+$G$4)/$D$4))+$F$4)),
    B406-'Übersicht, Daten, Unterschrift'!$J$6/100)</f>
        <v>0.31</v>
      </c>
      <c r="F406" s="17">
        <f t="shared" si="33"/>
        <v>362.82545927190284</v>
      </c>
      <c r="G406" s="19">
        <v>20.470000076294681</v>
      </c>
    </row>
    <row r="407" spans="1:7" x14ac:dyDescent="0.3">
      <c r="A407" s="14">
        <f t="shared" si="35"/>
        <v>38.300000000000274</v>
      </c>
      <c r="B407" s="4">
        <f t="shared" si="32"/>
        <v>0.33</v>
      </c>
      <c r="C407" s="14">
        <f t="shared" si="34"/>
        <v>0.32984446855443744</v>
      </c>
      <c r="D407" s="4">
        <f>IF(A407&lt;5*$D$4,
          IF($B$4="Q=0 auf Qmax",($C$4*(1-EXP(-A407/$D$4)))+$E$4,
                  IF($B$4="-Qmax auf +Qmax",(-B407+2*$C$4*(1-EXP(-A407/$D$4)))+$E$4,"falscher Wert")),
                      B407+'Übersicht, Daten, Unterschrift'!$J$6/100)</f>
        <v>0.35000000000000003</v>
      </c>
      <c r="E407" s="4">
        <f>IF(A407&lt;5*$D$4,
             IF($B$4="Q=0 auf Qmax",
                       IF(($C$4*(1-EXP((-A407+$G$4)/$D$4)))+$F$4&lt;-0.02,-0.02,$C$4*(1-EXP((-A407+$G$4)/$D$4))+$F$4),
                                     IF(-B407+2*$C$4*(1-EXP((-A407+$G$4)/$D$4))+$F$4&lt;=-$C$4-0.02,-0.02-$C$4,-B407+2*$C$4*(1-EXP((-A407+$G$4)/$D$4))+$F$4)),
    B407-'Übersicht, Daten, Unterschrift'!$J$6/100)</f>
        <v>0.31</v>
      </c>
      <c r="F407" s="17">
        <f t="shared" si="33"/>
        <v>362.82891540988118</v>
      </c>
      <c r="G407" s="19">
        <v>20.470000073303122</v>
      </c>
    </row>
    <row r="408" spans="1:7" x14ac:dyDescent="0.3">
      <c r="A408" s="14">
        <f t="shared" si="35"/>
        <v>38.400000000000276</v>
      </c>
      <c r="B408" s="4">
        <f t="shared" ref="B408:B474" si="36">$C$4</f>
        <v>0.33</v>
      </c>
      <c r="C408" s="14">
        <f t="shared" si="34"/>
        <v>0.32984754828340207</v>
      </c>
      <c r="D408" s="4">
        <f>IF(A408&lt;5*$D$4,
          IF($B$4="Q=0 auf Qmax",($C$4*(1-EXP(-A408/$D$4)))+$E$4,
                  IF($B$4="-Qmax auf +Qmax",(-B408+2*$C$4*(1-EXP(-A408/$D$4)))+$E$4,"falscher Wert")),
                      B408+'Übersicht, Daten, Unterschrift'!$J$6/100)</f>
        <v>0.35000000000000003</v>
      </c>
      <c r="E408" s="4">
        <f>IF(A408&lt;5*$D$4,
             IF($B$4="Q=0 auf Qmax",
                       IF(($C$4*(1-EXP((-A408+$G$4)/$D$4)))+$F$4&lt;-0.02,-0.02,$C$4*(1-EXP((-A408+$G$4)/$D$4))+$F$4),
                                     IF(-B408+2*$C$4*(1-EXP((-A408+$G$4)/$D$4))+$F$4&lt;=-$C$4-0.02,-0.02-$C$4,-B408+2*$C$4*(1-EXP((-A408+$G$4)/$D$4))+$F$4)),
    B408-'Übersicht, Daten, Unterschrift'!$J$6/100)</f>
        <v>0.31</v>
      </c>
      <c r="F408" s="17">
        <f t="shared" si="33"/>
        <v>362.83230311174225</v>
      </c>
      <c r="G408" s="19">
        <v>20.470000070428867</v>
      </c>
    </row>
    <row r="409" spans="1:7" x14ac:dyDescent="0.3">
      <c r="A409" s="14">
        <f t="shared" si="35"/>
        <v>38.500000000000277</v>
      </c>
      <c r="B409" s="4">
        <f t="shared" si="36"/>
        <v>0.33</v>
      </c>
      <c r="C409" s="14">
        <f t="shared" si="34"/>
        <v>0.32985056702964738</v>
      </c>
      <c r="D409" s="4">
        <f>IF(A409&lt;5*$D$4,
          IF($B$4="Q=0 auf Qmax",($C$4*(1-EXP(-A409/$D$4)))+$E$4,
                  IF($B$4="-Qmax auf +Qmax",(-B409+2*$C$4*(1-EXP(-A409/$D$4)))+$E$4,"falscher Wert")),
                      B409+'Übersicht, Daten, Unterschrift'!$J$6/100)</f>
        <v>0.35000000000000003</v>
      </c>
      <c r="E409" s="4">
        <f>IF(A409&lt;5*$D$4,
             IF($B$4="Q=0 auf Qmax",
                       IF(($C$4*(1-EXP((-A409+$G$4)/$D$4)))+$F$4&lt;-0.02,-0.02,$C$4*(1-EXP((-A409+$G$4)/$D$4))+$F$4),
                                     IF(-B409+2*$C$4*(1-EXP((-A409+$G$4)/$D$4))+$F$4&lt;=-$C$4-0.02,-0.02-$C$4,-B409+2*$C$4*(1-EXP((-A409+$G$4)/$D$4))+$F$4)),
    B409-'Übersicht, Daten, Unterschrift'!$J$6/100)</f>
        <v>0.31</v>
      </c>
      <c r="F409" s="17">
        <f t="shared" si="33"/>
        <v>362.83562373261213</v>
      </c>
      <c r="G409" s="19">
        <v>20.470000067667311</v>
      </c>
    </row>
    <row r="410" spans="1:7" x14ac:dyDescent="0.3">
      <c r="A410" s="14">
        <f t="shared" si="35"/>
        <v>38.600000000000279</v>
      </c>
      <c r="B410" s="4">
        <f t="shared" si="36"/>
        <v>0.33</v>
      </c>
      <c r="C410" s="14">
        <f t="shared" si="34"/>
        <v>0.32985352600071205</v>
      </c>
      <c r="D410" s="4">
        <f>IF(A410&lt;5*$D$4,
          IF($B$4="Q=0 auf Qmax",($C$4*(1-EXP(-A410/$D$4)))+$E$4,
                  IF($B$4="-Qmax auf +Qmax",(-B410+2*$C$4*(1-EXP(-A410/$D$4)))+$E$4,"falscher Wert")),
                      B410+'Übersicht, Daten, Unterschrift'!$J$6/100)</f>
        <v>0.35000000000000003</v>
      </c>
      <c r="E410" s="4">
        <f>IF(A410&lt;5*$D$4,
             IF($B$4="Q=0 auf Qmax",
                       IF(($C$4*(1-EXP((-A410+$G$4)/$D$4)))+$F$4&lt;-0.02,-0.02,$C$4*(1-EXP((-A410+$G$4)/$D$4))+$F$4),
                                     IF(-B410+2*$C$4*(1-EXP((-A410+$G$4)/$D$4))+$F$4&lt;=-$C$4-0.02,-0.02-$C$4,-B410+2*$C$4*(1-EXP((-A410+$G$4)/$D$4))+$F$4)),
    B410-'Übersicht, Daten, Unterschrift'!$J$6/100)</f>
        <v>0.31</v>
      </c>
      <c r="F410" s="17">
        <f t="shared" ref="F410:F473" si="37">IF($B$4="Q=0 auf Qmax",$C$4*(1-EXP(-A410/$D$4)),
                  IF($B$4="-Qmax auf +Qmax",(-B410+2*$C$4*(1-EXP(-A410/$D$4))),
    "falscher Wert"))*$H$4</f>
        <v>362.83887860078323</v>
      </c>
      <c r="G410" s="19">
        <v>20.470000065014037</v>
      </c>
    </row>
    <row r="411" spans="1:7" x14ac:dyDescent="0.3">
      <c r="A411" s="14">
        <f t="shared" si="35"/>
        <v>38.70000000000028</v>
      </c>
      <c r="B411" s="4">
        <f t="shared" si="36"/>
        <v>0.33</v>
      </c>
      <c r="C411" s="14">
        <f t="shared" si="34"/>
        <v>0.32985642638022405</v>
      </c>
      <c r="D411" s="4">
        <f>IF(A411&lt;5*$D$4,
          IF($B$4="Q=0 auf Qmax",($C$4*(1-EXP(-A411/$D$4)))+$E$4,
                  IF($B$4="-Qmax auf +Qmax",(-B411+2*$C$4*(1-EXP(-A411/$D$4)))+$E$4,"falscher Wert")),
                      B411+'Übersicht, Daten, Unterschrift'!$J$6/100)</f>
        <v>0.35000000000000003</v>
      </c>
      <c r="E411" s="4">
        <f>IF(A411&lt;5*$D$4,
             IF($B$4="Q=0 auf Qmax",
                       IF(($C$4*(1-EXP((-A411+$G$4)/$D$4)))+$F$4&lt;-0.02,-0.02,$C$4*(1-EXP((-A411+$G$4)/$D$4))+$F$4),
                                     IF(-B411+2*$C$4*(1-EXP((-A411+$G$4)/$D$4))+$F$4&lt;=-$C$4-0.02,-0.02-$C$4,-B411+2*$C$4*(1-EXP((-A411+$G$4)/$D$4))+$F$4)),
    B411-'Übersicht, Daten, Unterschrift'!$J$6/100)</f>
        <v>0.31</v>
      </c>
      <c r="F411" s="17">
        <f t="shared" si="37"/>
        <v>362.84206901824643</v>
      </c>
      <c r="G411" s="19">
        <v>20.470000062464802</v>
      </c>
    </row>
    <row r="412" spans="1:7" x14ac:dyDescent="0.3">
      <c r="A412" s="14">
        <f t="shared" si="35"/>
        <v>38.800000000000281</v>
      </c>
      <c r="B412" s="4">
        <f t="shared" si="36"/>
        <v>0.33</v>
      </c>
      <c r="C412" s="14">
        <f t="shared" si="34"/>
        <v>0.32985926932837378</v>
      </c>
      <c r="D412" s="4">
        <f>IF(A412&lt;5*$D$4,
          IF($B$4="Q=0 auf Qmax",($C$4*(1-EXP(-A412/$D$4)))+$E$4,
                  IF($B$4="-Qmax auf +Qmax",(-B412+2*$C$4*(1-EXP(-A412/$D$4)))+$E$4,"falscher Wert")),
                      B412+'Übersicht, Daten, Unterschrift'!$J$6/100)</f>
        <v>0.35000000000000003</v>
      </c>
      <c r="E412" s="4">
        <f>IF(A412&lt;5*$D$4,
             IF($B$4="Q=0 auf Qmax",
                       IF(($C$4*(1-EXP((-A412+$G$4)/$D$4)))+$F$4&lt;-0.02,-0.02,$C$4*(1-EXP((-A412+$G$4)/$D$4))+$F$4),
                                     IF(-B412+2*$C$4*(1-EXP((-A412+$G$4)/$D$4))+$F$4&lt;=-$C$4-0.02,-0.02-$C$4,-B412+2*$C$4*(1-EXP((-A412+$G$4)/$D$4))+$F$4)),
    B412-'Übersicht, Daten, Unterschrift'!$J$6/100)</f>
        <v>0.31</v>
      </c>
      <c r="F412" s="17">
        <f t="shared" si="37"/>
        <v>362.84519626121119</v>
      </c>
      <c r="G412" s="19">
        <v>20.470000060015522</v>
      </c>
    </row>
    <row r="413" spans="1:7" x14ac:dyDescent="0.3">
      <c r="A413" s="14">
        <f t="shared" si="35"/>
        <v>38.900000000000283</v>
      </c>
      <c r="B413" s="4">
        <f t="shared" si="36"/>
        <v>0.33</v>
      </c>
      <c r="C413" s="14">
        <f t="shared" si="34"/>
        <v>0.32986205598237839</v>
      </c>
      <c r="D413" s="4">
        <f>IF(A413&lt;5*$D$4,
          IF($B$4="Q=0 auf Qmax",($C$4*(1-EXP(-A413/$D$4)))+$E$4,
                  IF($B$4="-Qmax auf +Qmax",(-B413+2*$C$4*(1-EXP(-A413/$D$4)))+$E$4,"falscher Wert")),
                      B413+'Übersicht, Daten, Unterschrift'!$J$6/100)</f>
        <v>0.35000000000000003</v>
      </c>
      <c r="E413" s="4">
        <f>IF(A413&lt;5*$D$4,
             IF($B$4="Q=0 auf Qmax",
                       IF(($C$4*(1-EXP((-A413+$G$4)/$D$4)))+$F$4&lt;-0.02,-0.02,$C$4*(1-EXP((-A413+$G$4)/$D$4))+$F$4),
                                     IF(-B413+2*$C$4*(1-EXP((-A413+$G$4)/$D$4))+$F$4&lt;=-$C$4-0.02,-0.02-$C$4,-B413+2*$C$4*(1-EXP((-A413+$G$4)/$D$4))+$F$4)),
    B413-'Übersicht, Daten, Unterschrift'!$J$6/100)</f>
        <v>0.31</v>
      </c>
      <c r="F413" s="17">
        <f t="shared" si="37"/>
        <v>362.84826158061622</v>
      </c>
      <c r="G413" s="19">
        <v>20.470000057662279</v>
      </c>
    </row>
    <row r="414" spans="1:7" x14ac:dyDescent="0.3">
      <c r="A414" s="14">
        <f t="shared" si="35"/>
        <v>39.000000000000284</v>
      </c>
      <c r="B414" s="4">
        <f t="shared" si="36"/>
        <v>0.33</v>
      </c>
      <c r="C414" s="14">
        <f t="shared" si="34"/>
        <v>0.3298647874569367</v>
      </c>
      <c r="D414" s="4">
        <f>IF(A414&lt;5*$D$4,
          IF($B$4="Q=0 auf Qmax",($C$4*(1-EXP(-A414/$D$4)))+$E$4,
                  IF($B$4="-Qmax auf +Qmax",(-B414+2*$C$4*(1-EXP(-A414/$D$4)))+$E$4,"falscher Wert")),
                      B414+'Übersicht, Daten, Unterschrift'!$J$6/100)</f>
        <v>0.35000000000000003</v>
      </c>
      <c r="E414" s="4">
        <f>IF(A414&lt;5*$D$4,
             IF($B$4="Q=0 auf Qmax",
                       IF(($C$4*(1-EXP((-A414+$G$4)/$D$4)))+$F$4&lt;-0.02,-0.02,$C$4*(1-EXP((-A414+$G$4)/$D$4))+$F$4),
                                     IF(-B414+2*$C$4*(1-EXP((-A414+$G$4)/$D$4))+$F$4&lt;=-$C$4-0.02,-0.02-$C$4,-B414+2*$C$4*(1-EXP((-A414+$G$4)/$D$4))+$F$4)),
    B414-'Übersicht, Daten, Unterschrift'!$J$6/100)</f>
        <v>0.31</v>
      </c>
      <c r="F414" s="17">
        <f t="shared" si="37"/>
        <v>362.85126620263037</v>
      </c>
      <c r="G414" s="19">
        <v>20.470000055401311</v>
      </c>
    </row>
    <row r="415" spans="1:7" x14ac:dyDescent="0.3">
      <c r="A415" s="14">
        <f t="shared" si="35"/>
        <v>39.100000000000286</v>
      </c>
      <c r="B415" s="4">
        <f t="shared" si="36"/>
        <v>0.33</v>
      </c>
      <c r="C415" s="14">
        <f t="shared" si="34"/>
        <v>0.32986746484467494</v>
      </c>
      <c r="D415" s="4">
        <f>IF(A415&lt;5*$D$4,
          IF($B$4="Q=0 auf Qmax",($C$4*(1-EXP(-A415/$D$4)))+$E$4,
                  IF($B$4="-Qmax auf +Qmax",(-B415+2*$C$4*(1-EXP(-A415/$D$4)))+$E$4,"falscher Wert")),
                      B415+'Übersicht, Daten, Unterschrift'!$J$6/100)</f>
        <v>0.35000000000000003</v>
      </c>
      <c r="E415" s="4">
        <f>IF(A415&lt;5*$D$4,
             IF($B$4="Q=0 auf Qmax",
                       IF(($C$4*(1-EXP((-A415+$G$4)/$D$4)))+$F$4&lt;-0.02,-0.02,$C$4*(1-EXP((-A415+$G$4)/$D$4))+$F$4),
                                     IF(-B415+2*$C$4*(1-EXP((-A415+$G$4)/$D$4))+$F$4&lt;=-$C$4-0.02,-0.02-$C$4,-B415+2*$C$4*(1-EXP((-A415+$G$4)/$D$4))+$F$4)),
    B415-'Übersicht, Daten, Unterschrift'!$J$6/100)</f>
        <v>0.31</v>
      </c>
      <c r="F415" s="17">
        <f t="shared" si="37"/>
        <v>362.85421132914246</v>
      </c>
      <c r="G415" s="19">
        <v>20.470000053228993</v>
      </c>
    </row>
    <row r="416" spans="1:7" x14ac:dyDescent="0.3">
      <c r="A416" s="14">
        <f t="shared" si="35"/>
        <v>39.200000000000287</v>
      </c>
      <c r="B416" s="4">
        <f t="shared" si="36"/>
        <v>0.33</v>
      </c>
      <c r="C416" s="14">
        <f t="shared" si="34"/>
        <v>0.32987008921658384</v>
      </c>
      <c r="D416" s="4">
        <f>IF(A416&lt;5*$D$4,
          IF($B$4="Q=0 auf Qmax",($C$4*(1-EXP(-A416/$D$4)))+$E$4,
                  IF($B$4="-Qmax auf +Qmax",(-B416+2*$C$4*(1-EXP(-A416/$D$4)))+$E$4,"falscher Wert")),
                      B416+'Übersicht, Daten, Unterschrift'!$J$6/100)</f>
        <v>0.35000000000000003</v>
      </c>
      <c r="E416" s="4">
        <f>IF(A416&lt;5*$D$4,
             IF($B$4="Q=0 auf Qmax",
                       IF(($C$4*(1-EXP((-A416+$G$4)/$D$4)))+$F$4&lt;-0.02,-0.02,$C$4*(1-EXP((-A416+$G$4)/$D$4))+$F$4),
                                     IF(-B416+2*$C$4*(1-EXP((-A416+$G$4)/$D$4))+$F$4&lt;=-$C$4-0.02,-0.02-$C$4,-B416+2*$C$4*(1-EXP((-A416+$G$4)/$D$4))+$F$4)),
    B416-'Übersicht, Daten, Unterschrift'!$J$6/100)</f>
        <v>0.31</v>
      </c>
      <c r="F416" s="17">
        <f t="shared" si="37"/>
        <v>362.85709813824224</v>
      </c>
      <c r="G416" s="19">
        <v>20.470000051141856</v>
      </c>
    </row>
    <row r="417" spans="1:7" x14ac:dyDescent="0.3">
      <c r="A417" s="14">
        <f t="shared" si="35"/>
        <v>39.300000000000288</v>
      </c>
      <c r="B417" s="4">
        <f t="shared" si="36"/>
        <v>0.33</v>
      </c>
      <c r="C417" s="14">
        <f t="shared" si="34"/>
        <v>0.32987266162244727</v>
      </c>
      <c r="D417" s="4">
        <f>IF(A417&lt;5*$D$4,
          IF($B$4="Q=0 auf Qmax",($C$4*(1-EXP(-A417/$D$4)))+$E$4,
                  IF($B$4="-Qmax auf +Qmax",(-B417+2*$C$4*(1-EXP(-A417/$D$4)))+$E$4,"falscher Wert")),
                      B417+'Übersicht, Daten, Unterschrift'!$J$6/100)</f>
        <v>0.35000000000000003</v>
      </c>
      <c r="E417" s="4">
        <f>IF(A417&lt;5*$D$4,
             IF($B$4="Q=0 auf Qmax",
                       IF(($C$4*(1-EXP((-A417+$G$4)/$D$4)))+$F$4&lt;-0.02,-0.02,$C$4*(1-EXP((-A417+$G$4)/$D$4))+$F$4),
                                     IF(-B417+2*$C$4*(1-EXP((-A417+$G$4)/$D$4))+$F$4&lt;=-$C$4-0.02,-0.02-$C$4,-B417+2*$C$4*(1-EXP((-A417+$G$4)/$D$4))+$F$4)),
    B417-'Übersicht, Daten, Unterschrift'!$J$6/100)</f>
        <v>0.31</v>
      </c>
      <c r="F417" s="17">
        <f t="shared" si="37"/>
        <v>362.85992778469199</v>
      </c>
      <c r="G417" s="19">
        <v>20.470000049136555</v>
      </c>
    </row>
    <row r="418" spans="1:7" x14ac:dyDescent="0.3">
      <c r="A418" s="14">
        <f t="shared" si="35"/>
        <v>39.40000000000029</v>
      </c>
      <c r="B418" s="4">
        <f t="shared" si="36"/>
        <v>0.33</v>
      </c>
      <c r="C418" s="14">
        <f t="shared" si="34"/>
        <v>0.32987518309126174</v>
      </c>
      <c r="D418" s="4">
        <f>IF(A418&lt;5*$D$4,
          IF($B$4="Q=0 auf Qmax",($C$4*(1-EXP(-A418/$D$4)))+$E$4,
                  IF($B$4="-Qmax auf +Qmax",(-B418+2*$C$4*(1-EXP(-A418/$D$4)))+$E$4,"falscher Wert")),
                      B418+'Übersicht, Daten, Unterschrift'!$J$6/100)</f>
        <v>0.35000000000000003</v>
      </c>
      <c r="E418" s="4">
        <f>IF(A418&lt;5*$D$4,
             IF($B$4="Q=0 auf Qmax",
                       IF(($C$4*(1-EXP((-A418+$G$4)/$D$4)))+$F$4&lt;-0.02,-0.02,$C$4*(1-EXP((-A418+$G$4)/$D$4))+$F$4),
                                     IF(-B418+2*$C$4*(1-EXP((-A418+$G$4)/$D$4))+$F$4&lt;=-$C$4-0.02,-0.02-$C$4,-B418+2*$C$4*(1-EXP((-A418+$G$4)/$D$4))+$F$4)),
    B418-'Übersicht, Daten, Unterschrift'!$J$6/100)</f>
        <v>0.31</v>
      </c>
      <c r="F418" s="17">
        <f t="shared" si="37"/>
        <v>362.86270140038789</v>
      </c>
      <c r="G418" s="19">
        <v>20.470000047209883</v>
      </c>
    </row>
    <row r="419" spans="1:7" x14ac:dyDescent="0.3">
      <c r="A419" s="14">
        <f t="shared" si="35"/>
        <v>39.500000000000291</v>
      </c>
      <c r="B419" s="4">
        <f t="shared" si="36"/>
        <v>0.33</v>
      </c>
      <c r="C419" s="14">
        <f t="shared" si="34"/>
        <v>0.32987765463164853</v>
      </c>
      <c r="D419" s="4">
        <f>IF(A419&lt;5*$D$4,
          IF($B$4="Q=0 auf Qmax",($C$4*(1-EXP(-A419/$D$4)))+$E$4,
                  IF($B$4="-Qmax auf +Qmax",(-B419+2*$C$4*(1-EXP(-A419/$D$4)))+$E$4,"falscher Wert")),
                      B419+'Übersicht, Daten, Unterschrift'!$J$6/100)</f>
        <v>0.35000000000000003</v>
      </c>
      <c r="E419" s="4">
        <f>IF(A419&lt;5*$D$4,
             IF($B$4="Q=0 auf Qmax",
                       IF(($C$4*(1-EXP((-A419+$G$4)/$D$4)))+$F$4&lt;-0.02,-0.02,$C$4*(1-EXP((-A419+$G$4)/$D$4))+$F$4),
                                     IF(-B419+2*$C$4*(1-EXP((-A419+$G$4)/$D$4))+$F$4&lt;=-$C$4-0.02,-0.02-$C$4,-B419+2*$C$4*(1-EXP((-A419+$G$4)/$D$4))+$F$4)),
    B419-'Übersicht, Daten, Unterschrift'!$J$6/100)</f>
        <v>0.31</v>
      </c>
      <c r="F419" s="17">
        <f t="shared" si="37"/>
        <v>362.86542009481337</v>
      </c>
      <c r="G419" s="19">
        <v>20.470000045358756</v>
      </c>
    </row>
    <row r="420" spans="1:7" x14ac:dyDescent="0.3">
      <c r="A420" s="14">
        <f t="shared" si="35"/>
        <v>39.600000000000293</v>
      </c>
      <c r="B420" s="4">
        <f t="shared" si="36"/>
        <v>0.33</v>
      </c>
      <c r="C420" s="14">
        <f t="shared" si="34"/>
        <v>0.32988007723225665</v>
      </c>
      <c r="D420" s="4">
        <f>IF(A420&lt;5*$D$4,
          IF($B$4="Q=0 auf Qmax",($C$4*(1-EXP(-A420/$D$4)))+$E$4,
                  IF($B$4="-Qmax auf +Qmax",(-B420+2*$C$4*(1-EXP(-A420/$D$4)))+$E$4,"falscher Wert")),
                      B420+'Übersicht, Daten, Unterschrift'!$J$6/100)</f>
        <v>0.35000000000000003</v>
      </c>
      <c r="E420" s="4">
        <f>IF(A420&lt;5*$D$4,
             IF($B$4="Q=0 auf Qmax",
                       IF(($C$4*(1-EXP((-A420+$G$4)/$D$4)))+$F$4&lt;-0.02,-0.02,$C$4*(1-EXP((-A420+$G$4)/$D$4))+$F$4),
                                     IF(-B420+2*$C$4*(1-EXP((-A420+$G$4)/$D$4))+$F$4&lt;=-$C$4-0.02,-0.02-$C$4,-B420+2*$C$4*(1-EXP((-A420+$G$4)/$D$4))+$F$4)),
    B420-'Übersicht, Daten, Unterschrift'!$J$6/100)</f>
        <v>0.31</v>
      </c>
      <c r="F420" s="17">
        <f t="shared" si="37"/>
        <v>362.86808495548235</v>
      </c>
      <c r="G420" s="19">
        <v>20.470000043580214</v>
      </c>
    </row>
    <row r="421" spans="1:7" x14ac:dyDescent="0.3">
      <c r="A421" s="14">
        <f t="shared" si="35"/>
        <v>39.700000000000294</v>
      </c>
      <c r="B421" s="4">
        <f t="shared" si="36"/>
        <v>0.33</v>
      </c>
      <c r="C421" s="14">
        <f t="shared" si="34"/>
        <v>0.3298824518621587</v>
      </c>
      <c r="D421" s="4">
        <f>IF(A421&lt;5*$D$4,
          IF($B$4="Q=0 auf Qmax",($C$4*(1-EXP(-A421/$D$4)))+$E$4,
                  IF($B$4="-Qmax auf +Qmax",(-B421+2*$C$4*(1-EXP(-A421/$D$4)))+$E$4,"falscher Wert")),
                      B421+'Übersicht, Daten, Unterschrift'!$J$6/100)</f>
        <v>0.35000000000000003</v>
      </c>
      <c r="E421" s="4">
        <f>IF(A421&lt;5*$D$4,
             IF($B$4="Q=0 auf Qmax",
                       IF(($C$4*(1-EXP((-A421+$G$4)/$D$4)))+$F$4&lt;-0.02,-0.02,$C$4*(1-EXP((-A421+$G$4)/$D$4))+$F$4),
                                     IF(-B421+2*$C$4*(1-EXP((-A421+$G$4)/$D$4))+$F$4&lt;=-$C$4-0.02,-0.02-$C$4,-B421+2*$C$4*(1-EXP((-A421+$G$4)/$D$4))+$F$4)),
    B421-'Übersicht, Daten, Unterschrift'!$J$6/100)</f>
        <v>0.31</v>
      </c>
      <c r="F421" s="17">
        <f t="shared" si="37"/>
        <v>362.87069704837455</v>
      </c>
      <c r="G421" s="19">
        <v>20.470000041871408</v>
      </c>
    </row>
    <row r="422" spans="1:7" x14ac:dyDescent="0.3">
      <c r="A422" s="14">
        <f t="shared" si="35"/>
        <v>39.800000000000296</v>
      </c>
      <c r="B422" s="4">
        <f t="shared" si="36"/>
        <v>0.33</v>
      </c>
      <c r="C422" s="14">
        <f t="shared" si="34"/>
        <v>0.32988477947123829</v>
      </c>
      <c r="D422" s="4">
        <f>IF(A422&lt;5*$D$4,
          IF($B$4="Q=0 auf Qmax",($C$4*(1-EXP(-A422/$D$4)))+$E$4,
                  IF($B$4="-Qmax auf +Qmax",(-B422+2*$C$4*(1-EXP(-A422/$D$4)))+$E$4,"falscher Wert")),
                      B422+'Übersicht, Daten, Unterschrift'!$J$6/100)</f>
        <v>0.35000000000000003</v>
      </c>
      <c r="E422" s="4">
        <f>IF(A422&lt;5*$D$4,
             IF($B$4="Q=0 auf Qmax",
                       IF(($C$4*(1-EXP((-A422+$G$4)/$D$4)))+$F$4&lt;-0.02,-0.02,$C$4*(1-EXP((-A422+$G$4)/$D$4))+$F$4),
                                     IF(-B422+2*$C$4*(1-EXP((-A422+$G$4)/$D$4))+$F$4&lt;=-$C$4-0.02,-0.02-$C$4,-B422+2*$C$4*(1-EXP((-A422+$G$4)/$D$4))+$F$4)),
    B422-'Übersicht, Daten, Unterschrift'!$J$6/100)</f>
        <v>0.31</v>
      </c>
      <c r="F422" s="17">
        <f t="shared" si="37"/>
        <v>362.87325741836213</v>
      </c>
      <c r="G422" s="19">
        <v>20.470000040229607</v>
      </c>
    </row>
    <row r="423" spans="1:7" x14ac:dyDescent="0.3">
      <c r="A423" s="14">
        <f t="shared" si="35"/>
        <v>39.900000000000297</v>
      </c>
      <c r="B423" s="4">
        <f t="shared" si="36"/>
        <v>0.33</v>
      </c>
      <c r="C423" s="14">
        <f t="shared" si="34"/>
        <v>0.32988706099057008</v>
      </c>
      <c r="D423" s="4">
        <f>IF(A423&lt;5*$D$4,
          IF($B$4="Q=0 auf Qmax",($C$4*(1-EXP(-A423/$D$4)))+$E$4,
                  IF($B$4="-Qmax auf +Qmax",(-B423+2*$C$4*(1-EXP(-A423/$D$4)))+$E$4,"falscher Wert")),
                      B423+'Übersicht, Daten, Unterschrift'!$J$6/100)</f>
        <v>0.35000000000000003</v>
      </c>
      <c r="E423" s="4">
        <f>IF(A423&lt;5*$D$4,
             IF($B$4="Q=0 auf Qmax",
                       IF(($C$4*(1-EXP((-A423+$G$4)/$D$4)))+$F$4&lt;-0.02,-0.02,$C$4*(1-EXP((-A423+$G$4)/$D$4))+$F$4),
                                     IF(-B423+2*$C$4*(1-EXP((-A423+$G$4)/$D$4))+$F$4&lt;=-$C$4-0.02,-0.02-$C$4,-B423+2*$C$4*(1-EXP((-A423+$G$4)/$D$4))+$F$4)),
    B423-'Übersicht, Daten, Unterschrift'!$J$6/100)</f>
        <v>0.31</v>
      </c>
      <c r="F423" s="17">
        <f t="shared" si="37"/>
        <v>362.87576708962706</v>
      </c>
      <c r="G423" s="19">
        <v>20.470000038652181</v>
      </c>
    </row>
    <row r="424" spans="1:7" x14ac:dyDescent="0.3">
      <c r="A424" s="14">
        <f t="shared" si="35"/>
        <v>40.000000000000298</v>
      </c>
      <c r="B424" s="4">
        <f t="shared" si="36"/>
        <v>0.33</v>
      </c>
      <c r="C424" s="14">
        <f t="shared" si="34"/>
        <v>0.32988929733279221</v>
      </c>
      <c r="D424" s="4">
        <f>IF(A424&lt;5*$D$4,
          IF($B$4="Q=0 auf Qmax",($C$4*(1-EXP(-A424/$D$4)))+$E$4,
                  IF($B$4="-Qmax auf +Qmax",(-B424+2*$C$4*(1-EXP(-A424/$D$4)))+$E$4,"falscher Wert")),
                      B424+'Übersicht, Daten, Unterschrift'!$J$6/100)</f>
        <v>0.35000000000000003</v>
      </c>
      <c r="E424" s="4">
        <f>IF(A424&lt;5*$D$4,
             IF($B$4="Q=0 auf Qmax",
                       IF(($C$4*(1-EXP((-A424+$G$4)/$D$4)))+$F$4&lt;-0.02,-0.02,$C$4*(1-EXP((-A424+$G$4)/$D$4))+$F$4),
                                     IF(-B424+2*$C$4*(1-EXP((-A424+$G$4)/$D$4))+$F$4&lt;=-$C$4-0.02,-0.02-$C$4,-B424+2*$C$4*(1-EXP((-A424+$G$4)/$D$4))+$F$4)),
    B424-'Übersicht, Daten, Unterschrift'!$J$6/100)</f>
        <v>0.31</v>
      </c>
      <c r="F424" s="17">
        <f t="shared" si="37"/>
        <v>362.87822706607142</v>
      </c>
      <c r="G424" s="19">
        <v>20.470000037136607</v>
      </c>
    </row>
    <row r="425" spans="1:7" x14ac:dyDescent="0.3">
      <c r="A425" s="14">
        <f t="shared" si="35"/>
        <v>40.1000000000003</v>
      </c>
      <c r="B425" s="4">
        <f t="shared" si="36"/>
        <v>0.33</v>
      </c>
      <c r="C425" s="14">
        <f t="shared" si="34"/>
        <v>0.32989148939247143</v>
      </c>
      <c r="D425" s="4">
        <f>IF(A425&lt;5*$D$4,
          IF($B$4="Q=0 auf Qmax",($C$4*(1-EXP(-A425/$D$4)))+$E$4,
                  IF($B$4="-Qmax auf +Qmax",(-B425+2*$C$4*(1-EXP(-A425/$D$4)))+$E$4,"falscher Wert")),
                      B425+'Übersicht, Daten, Unterschrift'!$J$6/100)</f>
        <v>0.35000000000000003</v>
      </c>
      <c r="E425" s="4">
        <f>IF(A425&lt;5*$D$4,
             IF($B$4="Q=0 auf Qmax",
                       IF(($C$4*(1-EXP((-A425+$G$4)/$D$4)))+$F$4&lt;-0.02,-0.02,$C$4*(1-EXP((-A425+$G$4)/$D$4))+$F$4),
                                     IF(-B425+2*$C$4*(1-EXP((-A425+$G$4)/$D$4))+$F$4&lt;=-$C$4-0.02,-0.02-$C$4,-B425+2*$C$4*(1-EXP((-A425+$G$4)/$D$4))+$F$4)),
    B425-'Übersicht, Daten, Unterschrift'!$J$6/100)</f>
        <v>0.31</v>
      </c>
      <c r="F425" s="17">
        <f t="shared" si="37"/>
        <v>362.88063833171856</v>
      </c>
      <c r="G425" s="19">
        <v>20.47000003568046</v>
      </c>
    </row>
    <row r="426" spans="1:7" x14ac:dyDescent="0.3">
      <c r="A426" s="14">
        <f t="shared" si="35"/>
        <v>40.200000000000301</v>
      </c>
      <c r="B426" s="4">
        <f t="shared" si="36"/>
        <v>0.33</v>
      </c>
      <c r="C426" s="14">
        <f t="shared" si="34"/>
        <v>0.32989363804646077</v>
      </c>
      <c r="D426" s="4">
        <f>IF(A426&lt;5*$D$4,
          IF($B$4="Q=0 auf Qmax",($C$4*(1-EXP(-A426/$D$4)))+$E$4,
                  IF($B$4="-Qmax auf +Qmax",(-B426+2*$C$4*(1-EXP(-A426/$D$4)))+$E$4,"falscher Wert")),
                      B426+'Übersicht, Daten, Unterschrift'!$J$6/100)</f>
        <v>0.35000000000000003</v>
      </c>
      <c r="E426" s="4">
        <f>IF(A426&lt;5*$D$4,
             IF($B$4="Q=0 auf Qmax",
                       IF(($C$4*(1-EXP((-A426+$G$4)/$D$4)))+$F$4&lt;-0.02,-0.02,$C$4*(1-EXP((-A426+$G$4)/$D$4))+$F$4),
                                     IF(-B426+2*$C$4*(1-EXP((-A426+$G$4)/$D$4))+$F$4&lt;=-$C$4-0.02,-0.02-$C$4,-B426+2*$C$4*(1-EXP((-A426+$G$4)/$D$4))+$F$4)),
    B426-'Übersicht, Daten, Unterschrift'!$J$6/100)</f>
        <v>0.31</v>
      </c>
      <c r="F426" s="17">
        <f t="shared" si="37"/>
        <v>362.88300185110683</v>
      </c>
      <c r="G426" s="19">
        <v>20.470000034281409</v>
      </c>
    </row>
    <row r="427" spans="1:7" x14ac:dyDescent="0.3">
      <c r="A427" s="14">
        <f t="shared" si="35"/>
        <v>40.300000000000303</v>
      </c>
      <c r="B427" s="4">
        <f t="shared" si="36"/>
        <v>0.33</v>
      </c>
      <c r="C427" s="14">
        <f t="shared" si="34"/>
        <v>0.32989574415425049</v>
      </c>
      <c r="D427" s="4">
        <f>IF(A427&lt;5*$D$4,
          IF($B$4="Q=0 auf Qmax",($C$4*(1-EXP(-A427/$D$4)))+$E$4,
                  IF($B$4="-Qmax auf +Qmax",(-B427+2*$C$4*(1-EXP(-A427/$D$4)))+$E$4,"falscher Wert")),
                      B427+'Übersicht, Daten, Unterschrift'!$J$6/100)</f>
        <v>0.35000000000000003</v>
      </c>
      <c r="E427" s="4">
        <f>IF(A427&lt;5*$D$4,
             IF($B$4="Q=0 auf Qmax",
                       IF(($C$4*(1-EXP((-A427+$G$4)/$D$4)))+$F$4&lt;-0.02,-0.02,$C$4*(1-EXP((-A427+$G$4)/$D$4))+$F$4),
                                     IF(-B427+2*$C$4*(1-EXP((-A427+$G$4)/$D$4))+$F$4&lt;=-$C$4-0.02,-0.02-$C$4,-B427+2*$C$4*(1-EXP((-A427+$G$4)/$D$4))+$F$4)),
    B427-'Übersicht, Daten, Unterschrift'!$J$6/100)</f>
        <v>0.31</v>
      </c>
      <c r="F427" s="17">
        <f t="shared" si="37"/>
        <v>362.88531856967552</v>
      </c>
      <c r="G427" s="19">
        <v>20.470000032937218</v>
      </c>
    </row>
    <row r="428" spans="1:7" x14ac:dyDescent="0.3">
      <c r="A428" s="14">
        <f t="shared" si="35"/>
        <v>40.400000000000304</v>
      </c>
      <c r="B428" s="4">
        <f t="shared" si="36"/>
        <v>0.33</v>
      </c>
      <c r="C428" s="14">
        <f t="shared" si="34"/>
        <v>0.32989780855831191</v>
      </c>
      <c r="D428" s="4">
        <f>IF(A428&lt;5*$D$4,
          IF($B$4="Q=0 auf Qmax",($C$4*(1-EXP(-A428/$D$4)))+$E$4,
                  IF($B$4="-Qmax auf +Qmax",(-B428+2*$C$4*(1-EXP(-A428/$D$4)))+$E$4,"falscher Wert")),
                      B428+'Übersicht, Daten, Unterschrift'!$J$6/100)</f>
        <v>0.35000000000000003</v>
      </c>
      <c r="E428" s="4">
        <f>IF(A428&lt;5*$D$4,
             IF($B$4="Q=0 auf Qmax",
                       IF(($C$4*(1-EXP((-A428+$G$4)/$D$4)))+$F$4&lt;-0.02,-0.02,$C$4*(1-EXP((-A428+$G$4)/$D$4))+$F$4),
                                     IF(-B428+2*$C$4*(1-EXP((-A428+$G$4)/$D$4))+$F$4&lt;=-$C$4-0.02,-0.02-$C$4,-B428+2*$C$4*(1-EXP((-A428+$G$4)/$D$4))+$F$4)),
    B428-'Übersicht, Daten, Unterschrift'!$J$6/100)</f>
        <v>0.31</v>
      </c>
      <c r="F428" s="17">
        <f t="shared" si="37"/>
        <v>362.88758941414312</v>
      </c>
      <c r="G428" s="19">
        <v>20.470000031645732</v>
      </c>
    </row>
    <row r="429" spans="1:7" x14ac:dyDescent="0.3">
      <c r="A429" s="14">
        <f t="shared" si="35"/>
        <v>40.500000000000306</v>
      </c>
      <c r="B429" s="4">
        <f t="shared" si="36"/>
        <v>0.33</v>
      </c>
      <c r="C429" s="14">
        <f t="shared" si="34"/>
        <v>0.32989983208443396</v>
      </c>
      <c r="D429" s="4">
        <f>IF(A429&lt;5*$D$4,
          IF($B$4="Q=0 auf Qmax",($C$4*(1-EXP(-A429/$D$4)))+$E$4,
                  IF($B$4="-Qmax auf +Qmax",(-B429+2*$C$4*(1-EXP(-A429/$D$4)))+$E$4,"falscher Wert")),
                      B429+'Übersicht, Daten, Unterschrift'!$J$6/100)</f>
        <v>0.35000000000000003</v>
      </c>
      <c r="E429" s="4">
        <f>IF(A429&lt;5*$D$4,
             IF($B$4="Q=0 auf Qmax",
                       IF(($C$4*(1-EXP((-A429+$G$4)/$D$4)))+$F$4&lt;-0.02,-0.02,$C$4*(1-EXP((-A429+$G$4)/$D$4))+$F$4),
                                     IF(-B429+2*$C$4*(1-EXP((-A429+$G$4)/$D$4))+$F$4&lt;=-$C$4-0.02,-0.02-$C$4,-B429+2*$C$4*(1-EXP((-A429+$G$4)/$D$4))+$F$4)),
    B429-'Übersicht, Daten, Unterschrift'!$J$6/100)</f>
        <v>0.31</v>
      </c>
      <c r="F429" s="17">
        <f t="shared" si="37"/>
        <v>362.88981529287736</v>
      </c>
      <c r="G429" s="19">
        <v>20.470000030404883</v>
      </c>
    </row>
    <row r="430" spans="1:7" x14ac:dyDescent="0.3">
      <c r="A430" s="14">
        <f t="shared" si="35"/>
        <v>40.600000000000307</v>
      </c>
      <c r="B430" s="4">
        <f t="shared" si="36"/>
        <v>0.33</v>
      </c>
      <c r="C430" s="14">
        <f t="shared" si="34"/>
        <v>0.32990181554205433</v>
      </c>
      <c r="D430" s="4">
        <f>IF(A430&lt;5*$D$4,
          IF($B$4="Q=0 auf Qmax",($C$4*(1-EXP(-A430/$D$4)))+$E$4,
                  IF($B$4="-Qmax auf +Qmax",(-B430+2*$C$4*(1-EXP(-A430/$D$4)))+$E$4,"falscher Wert")),
                      B430+'Übersicht, Daten, Unterschrift'!$J$6/100)</f>
        <v>0.35000000000000003</v>
      </c>
      <c r="E430" s="4">
        <f>IF(A430&lt;5*$D$4,
             IF($B$4="Q=0 auf Qmax",
                       IF(($C$4*(1-EXP((-A430+$G$4)/$D$4)))+$F$4&lt;-0.02,-0.02,$C$4*(1-EXP((-A430+$G$4)/$D$4))+$F$4),
                                     IF(-B430+2*$C$4*(1-EXP((-A430+$G$4)/$D$4))+$F$4&lt;=-$C$4-0.02,-0.02-$C$4,-B430+2*$C$4*(1-EXP((-A430+$G$4)/$D$4))+$F$4)),
    B430-'Übersicht, Daten, Unterschrift'!$J$6/100)</f>
        <v>0.31</v>
      </c>
      <c r="F430" s="17">
        <f t="shared" si="37"/>
        <v>362.89199709625979</v>
      </c>
      <c r="G430" s="19">
        <v>20.470000029212692</v>
      </c>
    </row>
    <row r="431" spans="1:7" x14ac:dyDescent="0.3">
      <c r="A431" s="14">
        <f t="shared" si="35"/>
        <v>40.700000000000308</v>
      </c>
      <c r="B431" s="4">
        <f t="shared" si="36"/>
        <v>0.33</v>
      </c>
      <c r="C431" s="14">
        <f t="shared" si="34"/>
        <v>0.3299037597245823</v>
      </c>
      <c r="D431" s="4">
        <f>IF(A431&lt;5*$D$4,
          IF($B$4="Q=0 auf Qmax",($C$4*(1-EXP(-A431/$D$4)))+$E$4,
                  IF($B$4="-Qmax auf +Qmax",(-B431+2*$C$4*(1-EXP(-A431/$D$4)))+$E$4,"falscher Wert")),
                      B431+'Übersicht, Daten, Unterschrift'!$J$6/100)</f>
        <v>0.35000000000000003</v>
      </c>
      <c r="E431" s="4">
        <f>IF(A431&lt;5*$D$4,
             IF($B$4="Q=0 auf Qmax",
                       IF(($C$4*(1-EXP((-A431+$G$4)/$D$4)))+$F$4&lt;-0.02,-0.02,$C$4*(1-EXP((-A431+$G$4)/$D$4))+$F$4),
                                     IF(-B431+2*$C$4*(1-EXP((-A431+$G$4)/$D$4))+$F$4&lt;=-$C$4-0.02,-0.02-$C$4,-B431+2*$C$4*(1-EXP((-A431+$G$4)/$D$4))+$F$4)),
    B431-'Übersicht, Daten, Unterschrift'!$J$6/100)</f>
        <v>0.31</v>
      </c>
      <c r="F431" s="17">
        <f t="shared" si="37"/>
        <v>362.89413569704055</v>
      </c>
      <c r="G431" s="19">
        <v>20.470000028067243</v>
      </c>
    </row>
    <row r="432" spans="1:7" x14ac:dyDescent="0.3">
      <c r="A432" s="14">
        <f t="shared" si="35"/>
        <v>40.80000000000031</v>
      </c>
      <c r="B432" s="4">
        <f t="shared" si="36"/>
        <v>0.33</v>
      </c>
      <c r="C432" s="14">
        <f t="shared" si="34"/>
        <v>0.32990566540971689</v>
      </c>
      <c r="D432" s="4">
        <f>IF(A432&lt;5*$D$4,
          IF($B$4="Q=0 auf Qmax",($C$4*(1-EXP(-A432/$D$4)))+$E$4,
                  IF($B$4="-Qmax auf +Qmax",(-B432+2*$C$4*(1-EXP(-A432/$D$4)))+$E$4,"falscher Wert")),
                      B432+'Übersicht, Daten, Unterschrift'!$J$6/100)</f>
        <v>0.35000000000000003</v>
      </c>
      <c r="E432" s="4">
        <f>IF(A432&lt;5*$D$4,
             IF($B$4="Q=0 auf Qmax",
                       IF(($C$4*(1-EXP((-A432+$G$4)/$D$4)))+$F$4&lt;-0.02,-0.02,$C$4*(1-EXP((-A432+$G$4)/$D$4))+$F$4),
                                     IF(-B432+2*$C$4*(1-EXP((-A432+$G$4)/$D$4))+$F$4&lt;=-$C$4-0.02,-0.02-$C$4,-B432+2*$C$4*(1-EXP((-A432+$G$4)/$D$4))+$F$4)),
    B432-'Übersicht, Daten, Unterschrift'!$J$6/100)</f>
        <v>0.31</v>
      </c>
      <c r="F432" s="17">
        <f t="shared" si="37"/>
        <v>362.89623195068856</v>
      </c>
      <c r="G432" s="19">
        <v>20.470000026966712</v>
      </c>
    </row>
    <row r="433" spans="1:7" x14ac:dyDescent="0.3">
      <c r="A433" s="14">
        <f t="shared" si="35"/>
        <v>40.900000000000311</v>
      </c>
      <c r="B433" s="4">
        <f t="shared" si="36"/>
        <v>0.33</v>
      </c>
      <c r="C433" s="14">
        <f t="shared" si="34"/>
        <v>0.32990753335975753</v>
      </c>
      <c r="D433" s="4">
        <f>IF(A433&lt;5*$D$4,
          IF($B$4="Q=0 auf Qmax",($C$4*(1-EXP(-A433/$D$4)))+$E$4,
                  IF($B$4="-Qmax auf +Qmax",(-B433+2*$C$4*(1-EXP(-A433/$D$4)))+$E$4,"falscher Wert")),
                      B433+'Übersicht, Daten, Unterschrift'!$J$6/100)</f>
        <v>0.35000000000000003</v>
      </c>
      <c r="E433" s="4">
        <f>IF(A433&lt;5*$D$4,
             IF($B$4="Q=0 auf Qmax",
                       IF(($C$4*(1-EXP((-A433+$G$4)/$D$4)))+$F$4&lt;-0.02,-0.02,$C$4*(1-EXP((-A433+$G$4)/$D$4))+$F$4),
                                     IF(-B433+2*$C$4*(1-EXP((-A433+$G$4)/$D$4))+$F$4&lt;=-$C$4-0.02,-0.02-$C$4,-B433+2*$C$4*(1-EXP((-A433+$G$4)/$D$4))+$F$4)),
    B433-'Übersicht, Daten, Unterschrift'!$J$6/100)</f>
        <v>0.31</v>
      </c>
      <c r="F433" s="17">
        <f t="shared" si="37"/>
        <v>362.8982866957333</v>
      </c>
      <c r="G433" s="19">
        <v>20.470000025909332</v>
      </c>
    </row>
    <row r="434" spans="1:7" x14ac:dyDescent="0.3">
      <c r="A434" s="14">
        <f t="shared" si="35"/>
        <v>41.000000000000313</v>
      </c>
      <c r="B434" s="4">
        <f t="shared" si="36"/>
        <v>0.33</v>
      </c>
      <c r="C434" s="14">
        <f t="shared" si="34"/>
        <v>0.3299093643219092</v>
      </c>
      <c r="D434" s="4">
        <f>IF(A434&lt;5*$D$4,
          IF($B$4="Q=0 auf Qmax",($C$4*(1-EXP(-A434/$D$4)))+$E$4,
                  IF($B$4="-Qmax auf +Qmax",(-B434+2*$C$4*(1-EXP(-A434/$D$4)))+$E$4,"falscher Wert")),
                      B434+'Übersicht, Daten, Unterschrift'!$J$6/100)</f>
        <v>0.35000000000000003</v>
      </c>
      <c r="E434" s="4">
        <f>IF(A434&lt;5*$D$4,
             IF($B$4="Q=0 auf Qmax",
                       IF(($C$4*(1-EXP((-A434+$G$4)/$D$4)))+$F$4&lt;-0.02,-0.02,$C$4*(1-EXP((-A434+$G$4)/$D$4))+$F$4),
                                     IF(-B434+2*$C$4*(1-EXP((-A434+$G$4)/$D$4))+$F$4&lt;=-$C$4-0.02,-0.02-$C$4,-B434+2*$C$4*(1-EXP((-A434+$G$4)/$D$4))+$F$4)),
    B434-'Übersicht, Daten, Unterschrift'!$J$6/100)</f>
        <v>0.31</v>
      </c>
      <c r="F434" s="17">
        <f t="shared" si="37"/>
        <v>362.9003007541001</v>
      </c>
      <c r="G434" s="19">
        <v>20.470000024893412</v>
      </c>
    </row>
    <row r="435" spans="1:7" x14ac:dyDescent="0.3">
      <c r="A435" s="14">
        <f t="shared" si="35"/>
        <v>41.100000000000314</v>
      </c>
      <c r="B435" s="4">
        <f t="shared" si="36"/>
        <v>0.33</v>
      </c>
      <c r="C435" s="14">
        <f t="shared" si="34"/>
        <v>0.32991115902858115</v>
      </c>
      <c r="D435" s="4">
        <f>IF(A435&lt;5*$D$4,
          IF($B$4="Q=0 auf Qmax",($C$4*(1-EXP(-A435/$D$4)))+$E$4,
                  IF($B$4="-Qmax auf +Qmax",(-B435+2*$C$4*(1-EXP(-A435/$D$4)))+$E$4,"falscher Wert")),
                      B435+'Übersicht, Daten, Unterschrift'!$J$6/100)</f>
        <v>0.35000000000000003</v>
      </c>
      <c r="E435" s="4">
        <f>IF(A435&lt;5*$D$4,
             IF($B$4="Q=0 auf Qmax",
                       IF(($C$4*(1-EXP((-A435+$G$4)/$D$4)))+$F$4&lt;-0.02,-0.02,$C$4*(1-EXP((-A435+$G$4)/$D$4))+$F$4),
                                     IF(-B435+2*$C$4*(1-EXP((-A435+$G$4)/$D$4))+$F$4&lt;=-$C$4-0.02,-0.02-$C$4,-B435+2*$C$4*(1-EXP((-A435+$G$4)/$D$4))+$F$4)),
    B435-'Übersicht, Daten, Unterschrift'!$J$6/100)</f>
        <v>0.31</v>
      </c>
      <c r="F435" s="17">
        <f t="shared" si="37"/>
        <v>362.90227493143925</v>
      </c>
      <c r="G435" s="19">
        <v>20.470000023917329</v>
      </c>
    </row>
    <row r="436" spans="1:7" x14ac:dyDescent="0.3">
      <c r="A436" s="14">
        <f t="shared" si="35"/>
        <v>41.200000000000315</v>
      </c>
      <c r="B436" s="4">
        <f t="shared" si="36"/>
        <v>0.33</v>
      </c>
      <c r="C436" s="14">
        <f t="shared" si="34"/>
        <v>0.32991291819767998</v>
      </c>
      <c r="D436" s="4">
        <f>IF(A436&lt;5*$D$4,
          IF($B$4="Q=0 auf Qmax",($C$4*(1-EXP(-A436/$D$4)))+$E$4,
                  IF($B$4="-Qmax auf +Qmax",(-B436+2*$C$4*(1-EXP(-A436/$D$4)))+$E$4,"falscher Wert")),
                      B436+'Übersicht, Daten, Unterschrift'!$J$6/100)</f>
        <v>0.35000000000000003</v>
      </c>
      <c r="E436" s="4">
        <f>IF(A436&lt;5*$D$4,
             IF($B$4="Q=0 auf Qmax",
                       IF(($C$4*(1-EXP((-A436+$G$4)/$D$4)))+$F$4&lt;-0.02,-0.02,$C$4*(1-EXP((-A436+$G$4)/$D$4))+$F$4),
                                     IF(-B436+2*$C$4*(1-EXP((-A436+$G$4)/$D$4))+$F$4&lt;=-$C$4-0.02,-0.02-$C$4,-B436+2*$C$4*(1-EXP((-A436+$G$4)/$D$4))+$F$4)),
    B436-'Übersicht, Daten, Unterschrift'!$J$6/100)</f>
        <v>0.31</v>
      </c>
      <c r="F436" s="17">
        <f t="shared" si="37"/>
        <v>362.90421001744801</v>
      </c>
      <c r="G436" s="19">
        <v>20.470000022979516</v>
      </c>
    </row>
    <row r="437" spans="1:7" x14ac:dyDescent="0.3">
      <c r="A437" s="14">
        <f t="shared" si="35"/>
        <v>41.300000000000317</v>
      </c>
      <c r="B437" s="4">
        <f t="shared" si="36"/>
        <v>0.33</v>
      </c>
      <c r="C437" s="14">
        <f t="shared" si="34"/>
        <v>0.32991464253289676</v>
      </c>
      <c r="D437" s="4">
        <f>IF(A437&lt;5*$D$4,
          IF($B$4="Q=0 auf Qmax",($C$4*(1-EXP(-A437/$D$4)))+$E$4,
                  IF($B$4="-Qmax auf +Qmax",(-B437+2*$C$4*(1-EXP(-A437/$D$4)))+$E$4,"falscher Wert")),
                      B437+'Übersicht, Daten, Unterschrift'!$J$6/100)</f>
        <v>0.35000000000000003</v>
      </c>
      <c r="E437" s="4">
        <f>IF(A437&lt;5*$D$4,
             IF($B$4="Q=0 auf Qmax",
                       IF(($C$4*(1-EXP((-A437+$G$4)/$D$4)))+$F$4&lt;-0.02,-0.02,$C$4*(1-EXP((-A437+$G$4)/$D$4))+$F$4),
                                     IF(-B437+2*$C$4*(1-EXP((-A437+$G$4)/$D$4))+$F$4&lt;=-$C$4-0.02,-0.02-$C$4,-B437+2*$C$4*(1-EXP((-A437+$G$4)/$D$4))+$F$4)),
    B437-'Übersicht, Daten, Unterschrift'!$J$6/100)</f>
        <v>0.31</v>
      </c>
      <c r="F437" s="17">
        <f t="shared" si="37"/>
        <v>362.90610678618646</v>
      </c>
      <c r="G437" s="19">
        <v>20.470000022078477</v>
      </c>
    </row>
    <row r="438" spans="1:7" x14ac:dyDescent="0.3">
      <c r="A438" s="14">
        <f t="shared" si="35"/>
        <v>41.400000000000318</v>
      </c>
      <c r="B438" s="4">
        <f t="shared" si="36"/>
        <v>0.33</v>
      </c>
      <c r="C438" s="14">
        <f t="shared" si="34"/>
        <v>0.32991633272398857</v>
      </c>
      <c r="D438" s="4">
        <f>IF(A438&lt;5*$D$4,
          IF($B$4="Q=0 auf Qmax",($C$4*(1-EXP(-A438/$D$4)))+$E$4,
                  IF($B$4="-Qmax auf +Qmax",(-B438+2*$C$4*(1-EXP(-A438/$D$4)))+$E$4,"falscher Wert")),
                      B438+'Übersicht, Daten, Unterschrift'!$J$6/100)</f>
        <v>0.35000000000000003</v>
      </c>
      <c r="E438" s="4">
        <f>IF(A438&lt;5*$D$4,
             IF($B$4="Q=0 auf Qmax",
                       IF(($C$4*(1-EXP((-A438+$G$4)/$D$4)))+$F$4&lt;-0.02,-0.02,$C$4*(1-EXP((-A438+$G$4)/$D$4))+$F$4),
                                     IF(-B438+2*$C$4*(1-EXP((-A438+$G$4)/$D$4))+$F$4&lt;=-$C$4-0.02,-0.02-$C$4,-B438+2*$C$4*(1-EXP((-A438+$G$4)/$D$4))+$F$4)),
    B438-'Übersicht, Daten, Unterschrift'!$J$6/100)</f>
        <v>0.31</v>
      </c>
      <c r="F438" s="17">
        <f t="shared" si="37"/>
        <v>362.90796599638742</v>
      </c>
      <c r="G438" s="19">
        <v>20.470000021212769</v>
      </c>
    </row>
    <row r="439" spans="1:7" x14ac:dyDescent="0.3">
      <c r="A439" s="14">
        <f t="shared" si="35"/>
        <v>41.50000000000032</v>
      </c>
      <c r="B439" s="4">
        <f t="shared" si="36"/>
        <v>0.33</v>
      </c>
      <c r="C439" s="14">
        <f t="shared" si="34"/>
        <v>0.32991798944705442</v>
      </c>
      <c r="D439" s="4">
        <f>IF(A439&lt;5*$D$4,
          IF($B$4="Q=0 auf Qmax",($C$4*(1-EXP(-A439/$D$4)))+$E$4,
                  IF($B$4="-Qmax auf +Qmax",(-B439+2*$C$4*(1-EXP(-A439/$D$4)))+$E$4,"falscher Wert")),
                      B439+'Übersicht, Daten, Unterschrift'!$J$6/100)</f>
        <v>0.35000000000000003</v>
      </c>
      <c r="E439" s="4">
        <f>IF(A439&lt;5*$D$4,
             IF($B$4="Q=0 auf Qmax",
                       IF(($C$4*(1-EXP((-A439+$G$4)/$D$4)))+$F$4&lt;-0.02,-0.02,$C$4*(1-EXP((-A439+$G$4)/$D$4))+$F$4),
                                     IF(-B439+2*$C$4*(1-EXP((-A439+$G$4)/$D$4))+$F$4&lt;=-$C$4-0.02,-0.02-$C$4,-B439+2*$C$4*(1-EXP((-A439+$G$4)/$D$4))+$F$4)),
    B439-'Übersicht, Daten, Unterschrift'!$J$6/100)</f>
        <v>0.31</v>
      </c>
      <c r="F439" s="17">
        <f t="shared" si="37"/>
        <v>362.90978839175983</v>
      </c>
      <c r="G439" s="19">
        <v>20.470000020381004</v>
      </c>
    </row>
    <row r="440" spans="1:7" x14ac:dyDescent="0.3">
      <c r="A440" s="14">
        <f t="shared" si="35"/>
        <v>41.600000000000321</v>
      </c>
      <c r="B440" s="4">
        <f t="shared" si="36"/>
        <v>0.33</v>
      </c>
      <c r="C440" s="14">
        <f t="shared" si="34"/>
        <v>0.32991961336480558</v>
      </c>
      <c r="D440" s="4">
        <f>IF(A440&lt;5*$D$4,
          IF($B$4="Q=0 auf Qmax",($C$4*(1-EXP(-A440/$D$4)))+$E$4,
                  IF($B$4="-Qmax auf +Qmax",(-B440+2*$C$4*(1-EXP(-A440/$D$4)))+$E$4,"falscher Wert")),
                      B440+'Übersicht, Daten, Unterschrift'!$J$6/100)</f>
        <v>0.35000000000000003</v>
      </c>
      <c r="E440" s="4">
        <f>IF(A440&lt;5*$D$4,
             IF($B$4="Q=0 auf Qmax",
                       IF(($C$4*(1-EXP((-A440+$G$4)/$D$4)))+$F$4&lt;-0.02,-0.02,$C$4*(1-EXP((-A440+$G$4)/$D$4))+$F$4),
                                     IF(-B440+2*$C$4*(1-EXP((-A440+$G$4)/$D$4))+$F$4&lt;=-$C$4-0.02,-0.02-$C$4,-B440+2*$C$4*(1-EXP((-A440+$G$4)/$D$4))+$F$4)),
    B440-'Übersicht, Daten, Unterschrift'!$J$6/100)</f>
        <v>0.31</v>
      </c>
      <c r="F440" s="17">
        <f t="shared" si="37"/>
        <v>362.91157470128616</v>
      </c>
      <c r="G440" s="19">
        <v>20.470000019581853</v>
      </c>
    </row>
    <row r="441" spans="1:7" x14ac:dyDescent="0.3">
      <c r="A441" s="14">
        <f t="shared" si="35"/>
        <v>41.700000000000323</v>
      </c>
      <c r="B441" s="4">
        <f t="shared" si="36"/>
        <v>0.33</v>
      </c>
      <c r="C441" s="14">
        <f t="shared" si="34"/>
        <v>0.32992120512683082</v>
      </c>
      <c r="D441" s="4">
        <f>IF(A441&lt;5*$D$4,
          IF($B$4="Q=0 auf Qmax",($C$4*(1-EXP(-A441/$D$4)))+$E$4,
                  IF($B$4="-Qmax auf +Qmax",(-B441+2*$C$4*(1-EXP(-A441/$D$4)))+$E$4,"falscher Wert")),
                      B441+'Übersicht, Daten, Unterschrift'!$J$6/100)</f>
        <v>0.35000000000000003</v>
      </c>
      <c r="E441" s="4">
        <f>IF(A441&lt;5*$D$4,
             IF($B$4="Q=0 auf Qmax",
                       IF(($C$4*(1-EXP((-A441+$G$4)/$D$4)))+$F$4&lt;-0.02,-0.02,$C$4*(1-EXP((-A441+$G$4)/$D$4))+$F$4),
                                     IF(-B441+2*$C$4*(1-EXP((-A441+$G$4)/$D$4))+$F$4&lt;=-$C$4-0.02,-0.02-$C$4,-B441+2*$C$4*(1-EXP((-A441+$G$4)/$D$4))+$F$4)),
    B441-'Übersicht, Daten, Unterschrift'!$J$6/100)</f>
        <v>0.31</v>
      </c>
      <c r="F441" s="17">
        <f t="shared" si="37"/>
        <v>362.91332563951391</v>
      </c>
      <c r="G441" s="19">
        <v>20.470000018814037</v>
      </c>
    </row>
    <row r="442" spans="1:7" x14ac:dyDescent="0.3">
      <c r="A442" s="14">
        <f t="shared" si="35"/>
        <v>41.800000000000324</v>
      </c>
      <c r="B442" s="4">
        <f t="shared" si="36"/>
        <v>0.33</v>
      </c>
      <c r="C442" s="14">
        <f t="shared" si="34"/>
        <v>0.32992276536985621</v>
      </c>
      <c r="D442" s="4">
        <f>IF(A442&lt;5*$D$4,
          IF($B$4="Q=0 auf Qmax",($C$4*(1-EXP(-A442/$D$4)))+$E$4,
                  IF($B$4="-Qmax auf +Qmax",(-B442+2*$C$4*(1-EXP(-A442/$D$4)))+$E$4,"falscher Wert")),
                      B442+'Übersicht, Daten, Unterschrift'!$J$6/100)</f>
        <v>0.35000000000000003</v>
      </c>
      <c r="E442" s="4">
        <f>IF(A442&lt;5*$D$4,
             IF($B$4="Q=0 auf Qmax",
                       IF(($C$4*(1-EXP((-A442+$G$4)/$D$4)))+$F$4&lt;-0.02,-0.02,$C$4*(1-EXP((-A442+$G$4)/$D$4))+$F$4),
                                     IF(-B442+2*$C$4*(1-EXP((-A442+$G$4)/$D$4))+$F$4&lt;=-$C$4-0.02,-0.02-$C$4,-B442+2*$C$4*(1-EXP((-A442+$G$4)/$D$4))+$F$4)),
    B442-'Übersicht, Daten, Unterschrift'!$J$6/100)</f>
        <v>0.31</v>
      </c>
      <c r="F442" s="17">
        <f t="shared" si="37"/>
        <v>362.91504190684185</v>
      </c>
      <c r="G442" s="19">
        <v>20.470000018076327</v>
      </c>
    </row>
    <row r="443" spans="1:7" x14ac:dyDescent="0.3">
      <c r="A443" s="14">
        <f t="shared" si="35"/>
        <v>41.900000000000325</v>
      </c>
      <c r="B443" s="4">
        <f t="shared" si="36"/>
        <v>0.33</v>
      </c>
      <c r="C443" s="14">
        <f t="shared" si="34"/>
        <v>0.32992429471799972</v>
      </c>
      <c r="D443" s="4">
        <f>IF(A443&lt;5*$D$4,
          IF($B$4="Q=0 auf Qmax",($C$4*(1-EXP(-A443/$D$4)))+$E$4,
                  IF($B$4="-Qmax auf +Qmax",(-B443+2*$C$4*(1-EXP(-A443/$D$4)))+$E$4,"falscher Wert")),
                      B443+'Übersicht, Daten, Unterschrift'!$J$6/100)</f>
        <v>0.35000000000000003</v>
      </c>
      <c r="E443" s="4">
        <f>IF(A443&lt;5*$D$4,
             IF($B$4="Q=0 auf Qmax",
                       IF(($C$4*(1-EXP((-A443+$G$4)/$D$4)))+$F$4&lt;-0.02,-0.02,$C$4*(1-EXP((-A443+$G$4)/$D$4))+$F$4),
                                     IF(-B443+2*$C$4*(1-EXP((-A443+$G$4)/$D$4))+$F$4&lt;=-$C$4-0.02,-0.02-$C$4,-B443+2*$C$4*(1-EXP((-A443+$G$4)/$D$4))+$F$4)),
    B443-'Übersicht, Daten, Unterschrift'!$J$6/100)</f>
        <v>0.31</v>
      </c>
      <c r="F443" s="17">
        <f t="shared" si="37"/>
        <v>362.91672418979971</v>
      </c>
      <c r="G443" s="19">
        <v>20.470000017367546</v>
      </c>
    </row>
    <row r="444" spans="1:7" x14ac:dyDescent="0.3">
      <c r="A444" s="14">
        <f t="shared" si="35"/>
        <v>42.000000000000327</v>
      </c>
      <c r="B444" s="4">
        <f t="shared" si="36"/>
        <v>0.33</v>
      </c>
      <c r="C444" s="14">
        <f t="shared" si="34"/>
        <v>0.329925793783021</v>
      </c>
      <c r="D444" s="4">
        <f>IF(A444&lt;5*$D$4,
          IF($B$4="Q=0 auf Qmax",($C$4*(1-EXP(-A444/$D$4)))+$E$4,
                  IF($B$4="-Qmax auf +Qmax",(-B444+2*$C$4*(1-EXP(-A444/$D$4)))+$E$4,"falscher Wert")),
                      B444+'Übersicht, Daten, Unterschrift'!$J$6/100)</f>
        <v>0.35000000000000003</v>
      </c>
      <c r="E444" s="4">
        <f>IF(A444&lt;5*$D$4,
             IF($B$4="Q=0 auf Qmax",
                       IF(($C$4*(1-EXP((-A444+$G$4)/$D$4)))+$F$4&lt;-0.02,-0.02,$C$4*(1-EXP((-A444+$G$4)/$D$4))+$F$4),
                                     IF(-B444+2*$C$4*(1-EXP((-A444+$G$4)/$D$4))+$F$4&lt;=-$C$4-0.02,-0.02-$C$4,-B444+2*$C$4*(1-EXP((-A444+$G$4)/$D$4))+$F$4)),
    B444-'Übersicht, Daten, Unterschrift'!$J$6/100)</f>
        <v>0.31</v>
      </c>
      <c r="F444" s="17">
        <f t="shared" si="37"/>
        <v>362.91837316132313</v>
      </c>
      <c r="G444" s="19">
        <v>20.470000016686555</v>
      </c>
    </row>
    <row r="445" spans="1:7" x14ac:dyDescent="0.3">
      <c r="A445" s="14">
        <f t="shared" si="35"/>
        <v>42.100000000000328</v>
      </c>
      <c r="B445" s="4">
        <f t="shared" si="36"/>
        <v>0.33</v>
      </c>
      <c r="C445" s="14">
        <f t="shared" si="34"/>
        <v>0.32992726316456605</v>
      </c>
      <c r="D445" s="4">
        <f>IF(A445&lt;5*$D$4,
          IF($B$4="Q=0 auf Qmax",($C$4*(1-EXP(-A445/$D$4)))+$E$4,
                  IF($B$4="-Qmax auf +Qmax",(-B445+2*$C$4*(1-EXP(-A445/$D$4)))+$E$4,"falscher Wert")),
                      B445+'Übersicht, Daten, Unterschrift'!$J$6/100)</f>
        <v>0.35000000000000003</v>
      </c>
      <c r="E445" s="4">
        <f>IF(A445&lt;5*$D$4,
             IF($B$4="Q=0 auf Qmax",
                       IF(($C$4*(1-EXP((-A445+$G$4)/$D$4)))+$F$4&lt;-0.02,-0.02,$C$4*(1-EXP((-A445+$G$4)/$D$4))+$F$4),
                                     IF(-B445+2*$C$4*(1-EXP((-A445+$G$4)/$D$4))+$F$4&lt;=-$C$4-0.02,-0.02-$C$4,-B445+2*$C$4*(1-EXP((-A445+$G$4)/$D$4))+$F$4)),
    B445-'Übersicht, Daten, Unterschrift'!$J$6/100)</f>
        <v>0.31</v>
      </c>
      <c r="F445" s="17">
        <f t="shared" si="37"/>
        <v>362.91998948102264</v>
      </c>
      <c r="G445" s="19">
        <v>20.470000016032266</v>
      </c>
    </row>
    <row r="446" spans="1:7" x14ac:dyDescent="0.3">
      <c r="A446" s="14">
        <f t="shared" si="35"/>
        <v>42.20000000000033</v>
      </c>
      <c r="B446" s="4">
        <f t="shared" si="36"/>
        <v>0.33</v>
      </c>
      <c r="C446" s="14">
        <f t="shared" si="34"/>
        <v>0.32992870345040715</v>
      </c>
      <c r="D446" s="4">
        <f>IF(A446&lt;5*$D$4,
          IF($B$4="Q=0 auf Qmax",($C$4*(1-EXP(-A446/$D$4)))+$E$4,
                  IF($B$4="-Qmax auf +Qmax",(-B446+2*$C$4*(1-EXP(-A446/$D$4)))+$E$4,"falscher Wert")),
                      B446+'Übersicht, Daten, Unterschrift'!$J$6/100)</f>
        <v>0.35000000000000003</v>
      </c>
      <c r="E446" s="4">
        <f>IF(A446&lt;5*$D$4,
             IF($B$4="Q=0 auf Qmax",
                       IF(($C$4*(1-EXP((-A446+$G$4)/$D$4)))+$F$4&lt;-0.02,-0.02,$C$4*(1-EXP((-A446+$G$4)/$D$4))+$F$4),
                                     IF(-B446+2*$C$4*(1-EXP((-A446+$G$4)/$D$4))+$F$4&lt;=-$C$4-0.02,-0.02-$C$4,-B446+2*$C$4*(1-EXP((-A446+$G$4)/$D$4))+$F$4)),
    B446-'Übersicht, Daten, Unterschrift'!$J$6/100)</f>
        <v>0.31</v>
      </c>
      <c r="F446" s="17">
        <f t="shared" si="37"/>
        <v>362.92157379544784</v>
      </c>
      <c r="G446" s="19">
        <v>20.470000015403631</v>
      </c>
    </row>
    <row r="447" spans="1:7" x14ac:dyDescent="0.3">
      <c r="A447" s="14">
        <f t="shared" si="35"/>
        <v>42.300000000000331</v>
      </c>
      <c r="B447" s="4">
        <f t="shared" si="36"/>
        <v>0.33</v>
      </c>
      <c r="C447" s="14">
        <f t="shared" si="34"/>
        <v>0.32993011521667776</v>
      </c>
      <c r="D447" s="4">
        <f>IF(A447&lt;5*$D$4,
          IF($B$4="Q=0 auf Qmax",($C$4*(1-EXP(-A447/$D$4)))+$E$4,
                  IF($B$4="-Qmax auf +Qmax",(-B447+2*$C$4*(1-EXP(-A447/$D$4)))+$E$4,"falscher Wert")),
                      B447+'Übersicht, Daten, Unterschrift'!$J$6/100)</f>
        <v>0.35000000000000003</v>
      </c>
      <c r="E447" s="4">
        <f>IF(A447&lt;5*$D$4,
             IF($B$4="Q=0 auf Qmax",
                       IF(($C$4*(1-EXP((-A447+$G$4)/$D$4)))+$F$4&lt;-0.02,-0.02,$C$4*(1-EXP((-A447+$G$4)/$D$4))+$F$4),
                                     IF(-B447+2*$C$4*(1-EXP((-A447+$G$4)/$D$4))+$F$4&lt;=-$C$4-0.02,-0.02-$C$4,-B447+2*$C$4*(1-EXP((-A447+$G$4)/$D$4))+$F$4)),
    B447-'Übersicht, Daten, Unterschrift'!$J$6/100)</f>
        <v>0.31</v>
      </c>
      <c r="F447" s="17">
        <f t="shared" si="37"/>
        <v>362.92312673834556</v>
      </c>
      <c r="G447" s="19">
        <v>20.470000014799645</v>
      </c>
    </row>
    <row r="448" spans="1:7" x14ac:dyDescent="0.3">
      <c r="A448" s="14">
        <f t="shared" si="35"/>
        <v>42.400000000000333</v>
      </c>
      <c r="B448" s="4">
        <f t="shared" si="36"/>
        <v>0.33</v>
      </c>
      <c r="C448" s="14">
        <f t="shared" si="34"/>
        <v>0.32993149902810315</v>
      </c>
      <c r="D448" s="4">
        <f>IF(A448&lt;5*$D$4,
          IF($B$4="Q=0 auf Qmax",($C$4*(1-EXP(-A448/$D$4)))+$E$4,
                  IF($B$4="-Qmax auf +Qmax",(-B448+2*$C$4*(1-EXP(-A448/$D$4)))+$E$4,"falscher Wert")),
                      B448+'Übersicht, Daten, Unterschrift'!$J$6/100)</f>
        <v>0.35000000000000003</v>
      </c>
      <c r="E448" s="4">
        <f>IF(A448&lt;5*$D$4,
             IF($B$4="Q=0 auf Qmax",
                       IF(($C$4*(1-EXP((-A448+$G$4)/$D$4)))+$F$4&lt;-0.02,-0.02,$C$4*(1-EXP((-A448+$G$4)/$D$4))+$F$4),
                                     IF(-B448+2*$C$4*(1-EXP((-A448+$G$4)/$D$4))+$F$4&lt;=-$C$4-0.02,-0.02-$C$4,-B448+2*$C$4*(1-EXP((-A448+$G$4)/$D$4))+$F$4)),
    B448-'Übersicht, Daten, Unterschrift'!$J$6/100)</f>
        <v>0.31</v>
      </c>
      <c r="F448" s="17">
        <f t="shared" si="37"/>
        <v>362.92464893091346</v>
      </c>
      <c r="G448" s="19">
        <v>20.470000014219345</v>
      </c>
    </row>
    <row r="449" spans="1:7" x14ac:dyDescent="0.3">
      <c r="A449" s="14">
        <f t="shared" si="35"/>
        <v>42.500000000000334</v>
      </c>
      <c r="B449" s="4">
        <f t="shared" si="36"/>
        <v>0.33</v>
      </c>
      <c r="C449" s="14">
        <f t="shared" si="34"/>
        <v>0.32993285543822648</v>
      </c>
      <c r="D449" s="4">
        <f>IF(A449&lt;5*$D$4,
          IF($B$4="Q=0 auf Qmax",($C$4*(1-EXP(-A449/$D$4)))+$E$4,
                  IF($B$4="-Qmax auf +Qmax",(-B449+2*$C$4*(1-EXP(-A449/$D$4)))+$E$4,"falscher Wert")),
                      B449+'Übersicht, Daten, Unterschrift'!$J$6/100)</f>
        <v>0.35000000000000003</v>
      </c>
      <c r="E449" s="4">
        <f>IF(A449&lt;5*$D$4,
             IF($B$4="Q=0 auf Qmax",
                       IF(($C$4*(1-EXP((-A449+$G$4)/$D$4)))+$F$4&lt;-0.02,-0.02,$C$4*(1-EXP((-A449+$G$4)/$D$4))+$F$4),
                                     IF(-B449+2*$C$4*(1-EXP((-A449+$G$4)/$D$4))+$F$4&lt;=-$C$4-0.02,-0.02-$C$4,-B449+2*$C$4*(1-EXP((-A449+$G$4)/$D$4))+$F$4)),
    B449-'Übersicht, Daten, Unterschrift'!$J$6/100)</f>
        <v>0.31</v>
      </c>
      <c r="F449" s="17">
        <f t="shared" si="37"/>
        <v>362.92614098204911</v>
      </c>
      <c r="G449" s="19">
        <v>20.470000013661796</v>
      </c>
    </row>
    <row r="450" spans="1:7" x14ac:dyDescent="0.3">
      <c r="A450" s="14">
        <f t="shared" si="35"/>
        <v>42.600000000000335</v>
      </c>
      <c r="B450" s="4">
        <f t="shared" si="36"/>
        <v>0.33</v>
      </c>
      <c r="C450" s="14">
        <f t="shared" si="34"/>
        <v>0.32993418498962984</v>
      </c>
      <c r="D450" s="4">
        <f>IF(A450&lt;5*$D$4,
          IF($B$4="Q=0 auf Qmax",($C$4*(1-EXP(-A450/$D$4)))+$E$4,
                  IF($B$4="-Qmax auf +Qmax",(-B450+2*$C$4*(1-EXP(-A450/$D$4)))+$E$4,"falscher Wert")),
                      B450+'Übersicht, Daten, Unterschrift'!$J$6/100)</f>
        <v>0.35000000000000003</v>
      </c>
      <c r="E450" s="4">
        <f>IF(A450&lt;5*$D$4,
             IF($B$4="Q=0 auf Qmax",
                       IF(($C$4*(1-EXP((-A450+$G$4)/$D$4)))+$F$4&lt;-0.02,-0.02,$C$4*(1-EXP((-A450+$G$4)/$D$4))+$F$4),
                                     IF(-B450+2*$C$4*(1-EXP((-A450+$G$4)/$D$4))+$F$4&lt;=-$C$4-0.02,-0.02-$C$4,-B450+2*$C$4*(1-EXP((-A450+$G$4)/$D$4))+$F$4)),
    B450-'Übersicht, Daten, Unterschrift'!$J$6/100)</f>
        <v>0.31</v>
      </c>
      <c r="F450" s="17">
        <f t="shared" si="37"/>
        <v>362.92760348859281</v>
      </c>
      <c r="G450" s="19">
        <v>20.470000013126107</v>
      </c>
    </row>
    <row r="451" spans="1:7" x14ac:dyDescent="0.3">
      <c r="A451" s="14">
        <f t="shared" si="35"/>
        <v>42.700000000000337</v>
      </c>
      <c r="B451" s="4">
        <f t="shared" si="36"/>
        <v>0.33</v>
      </c>
      <c r="C451" s="14">
        <f t="shared" si="34"/>
        <v>0.32993548821415153</v>
      </c>
      <c r="D451" s="4">
        <f>IF(A451&lt;5*$D$4,
          IF($B$4="Q=0 auf Qmax",($C$4*(1-EXP(-A451/$D$4)))+$E$4,
                  IF($B$4="-Qmax auf +Qmax",(-B451+2*$C$4*(1-EXP(-A451/$D$4)))+$E$4,"falscher Wert")),
                      B451+'Übersicht, Daten, Unterschrift'!$J$6/100)</f>
        <v>0.35000000000000003</v>
      </c>
      <c r="E451" s="4">
        <f>IF(A451&lt;5*$D$4,
             IF($B$4="Q=0 auf Qmax",
                       IF(($C$4*(1-EXP((-A451+$G$4)/$D$4)))+$F$4&lt;-0.02,-0.02,$C$4*(1-EXP((-A451+$G$4)/$D$4))+$F$4),
                                     IF(-B451+2*$C$4*(1-EXP((-A451+$G$4)/$D$4))+$F$4&lt;=-$C$4-0.02,-0.02-$C$4,-B451+2*$C$4*(1-EXP((-A451+$G$4)/$D$4))+$F$4)),
    B451-'Übersicht, Daten, Unterschrift'!$J$6/100)</f>
        <v>0.31</v>
      </c>
      <c r="F451" s="17">
        <f t="shared" si="37"/>
        <v>362.92903703556669</v>
      </c>
      <c r="G451" s="19">
        <v>20.470000012611425</v>
      </c>
    </row>
    <row r="452" spans="1:7" x14ac:dyDescent="0.3">
      <c r="A452" s="14">
        <f t="shared" si="35"/>
        <v>42.800000000000338</v>
      </c>
      <c r="B452" s="4">
        <f t="shared" si="36"/>
        <v>0.33</v>
      </c>
      <c r="C452" s="14">
        <f t="shared" si="34"/>
        <v>0.32993676563309865</v>
      </c>
      <c r="D452" s="4">
        <f>IF(A452&lt;5*$D$4,
          IF($B$4="Q=0 auf Qmax",($C$4*(1-EXP(-A452/$D$4)))+$E$4,
                  IF($B$4="-Qmax auf +Qmax",(-B452+2*$C$4*(1-EXP(-A452/$D$4)))+$E$4,"falscher Wert")),
                      B452+'Übersicht, Daten, Unterschrift'!$J$6/100)</f>
        <v>0.35000000000000003</v>
      </c>
      <c r="E452" s="4">
        <f>IF(A452&lt;5*$D$4,
             IF($B$4="Q=0 auf Qmax",
                       IF(($C$4*(1-EXP((-A452+$G$4)/$D$4)))+$F$4&lt;-0.02,-0.02,$C$4*(1-EXP((-A452+$G$4)/$D$4))+$F$4),
                                     IF(-B452+2*$C$4*(1-EXP((-A452+$G$4)/$D$4))+$F$4&lt;=-$C$4-0.02,-0.02-$C$4,-B452+2*$C$4*(1-EXP((-A452+$G$4)/$D$4))+$F$4)),
    B452-'Übersicht, Daten, Unterschrift'!$J$6/100)</f>
        <v>0.31</v>
      </c>
      <c r="F452" s="17">
        <f t="shared" si="37"/>
        <v>362.93044219640853</v>
      </c>
      <c r="G452" s="19">
        <v>20.470000012116927</v>
      </c>
    </row>
    <row r="453" spans="1:7" x14ac:dyDescent="0.3">
      <c r="A453" s="14">
        <f t="shared" si="35"/>
        <v>42.90000000000034</v>
      </c>
      <c r="B453" s="4">
        <f t="shared" si="36"/>
        <v>0.33</v>
      </c>
      <c r="C453" s="14">
        <f t="shared" si="34"/>
        <v>0.3299380177574559</v>
      </c>
      <c r="D453" s="4">
        <f>IF(A453&lt;5*$D$4,
          IF($B$4="Q=0 auf Qmax",($C$4*(1-EXP(-A453/$D$4)))+$E$4,
                  IF($B$4="-Qmax auf +Qmax",(-B453+2*$C$4*(1-EXP(-A453/$D$4)))+$E$4,"falscher Wert")),
                      B453+'Übersicht, Daten, Unterschrift'!$J$6/100)</f>
        <v>0.35000000000000003</v>
      </c>
      <c r="E453" s="4">
        <f>IF(A453&lt;5*$D$4,
             IF($B$4="Q=0 auf Qmax",
                       IF(($C$4*(1-EXP((-A453+$G$4)/$D$4)))+$F$4&lt;-0.02,-0.02,$C$4*(1-EXP((-A453+$G$4)/$D$4))+$F$4),
                                     IF(-B453+2*$C$4*(1-EXP((-A453+$G$4)/$D$4))+$F$4&lt;=-$C$4-0.02,-0.02-$C$4,-B453+2*$C$4*(1-EXP((-A453+$G$4)/$D$4))+$F$4)),
    B453-'Übersicht, Daten, Unterschrift'!$J$6/100)</f>
        <v>0.31</v>
      </c>
      <c r="F453" s="17">
        <f t="shared" si="37"/>
        <v>362.93181953320152</v>
      </c>
      <c r="G453" s="19">
        <v>20.470000011641815</v>
      </c>
    </row>
    <row r="454" spans="1:7" x14ac:dyDescent="0.3">
      <c r="A454" s="14">
        <f t="shared" si="35"/>
        <v>43.000000000000341</v>
      </c>
      <c r="B454" s="4">
        <f t="shared" si="36"/>
        <v>0.33</v>
      </c>
      <c r="C454" s="14">
        <f t="shared" si="34"/>
        <v>0.32993924508808969</v>
      </c>
      <c r="D454" s="4">
        <f>IF(A454&lt;5*$D$4,
          IF($B$4="Q=0 auf Qmax",($C$4*(1-EXP(-A454/$D$4)))+$E$4,
                  IF($B$4="-Qmax auf +Qmax",(-B454+2*$C$4*(1-EXP(-A454/$D$4)))+$E$4,"falscher Wert")),
                      B454+'Übersicht, Daten, Unterschrift'!$J$6/100)</f>
        <v>0.35000000000000003</v>
      </c>
      <c r="E454" s="4">
        <f>IF(A454&lt;5*$D$4,
             IF($B$4="Q=0 auf Qmax",
                       IF(($C$4*(1-EXP((-A454+$G$4)/$D$4)))+$F$4&lt;-0.02,-0.02,$C$4*(1-EXP((-A454+$G$4)/$D$4))+$F$4),
                                     IF(-B454+2*$C$4*(1-EXP((-A454+$G$4)/$D$4))+$F$4&lt;=-$C$4-0.02,-0.02-$C$4,-B454+2*$C$4*(1-EXP((-A454+$G$4)/$D$4))+$F$4)),
    B454-'Übersicht, Daten, Unterschrift'!$J$6/100)</f>
        <v>0.31</v>
      </c>
      <c r="F454" s="17">
        <f t="shared" si="37"/>
        <v>362.93316959689867</v>
      </c>
      <c r="G454" s="19">
        <v>20.470000011185331</v>
      </c>
    </row>
    <row r="455" spans="1:7" x14ac:dyDescent="0.3">
      <c r="A455" s="14">
        <f t="shared" si="35"/>
        <v>43.100000000000342</v>
      </c>
      <c r="B455" s="4">
        <f t="shared" si="36"/>
        <v>0.33</v>
      </c>
      <c r="C455" s="14">
        <f t="shared" si="34"/>
        <v>0.32994044811594864</v>
      </c>
      <c r="D455" s="4">
        <f>IF(A455&lt;5*$D$4,
          IF($B$4="Q=0 auf Qmax",($C$4*(1-EXP(-A455/$D$4)))+$E$4,
                  IF($B$4="-Qmax auf +Qmax",(-B455+2*$C$4*(1-EXP(-A455/$D$4)))+$E$4,"falscher Wert")),
                      B455+'Übersicht, Daten, Unterschrift'!$J$6/100)</f>
        <v>0.35000000000000003</v>
      </c>
      <c r="E455" s="4">
        <f>IF(A455&lt;5*$D$4,
             IF($B$4="Q=0 auf Qmax",
                       IF(($C$4*(1-EXP((-A455+$G$4)/$D$4)))+$F$4&lt;-0.02,-0.02,$C$4*(1-EXP((-A455+$G$4)/$D$4))+$F$4),
                                     IF(-B455+2*$C$4*(1-EXP((-A455+$G$4)/$D$4))+$F$4&lt;=-$C$4-0.02,-0.02-$C$4,-B455+2*$C$4*(1-EXP((-A455+$G$4)/$D$4))+$F$4)),
    B455-'Übersicht, Daten, Unterschrift'!$J$6/100)</f>
        <v>0.31</v>
      </c>
      <c r="F455" s="17">
        <f t="shared" si="37"/>
        <v>362.93449292754349</v>
      </c>
      <c r="G455" s="19">
        <v>20.470000010746748</v>
      </c>
    </row>
    <row r="456" spans="1:7" x14ac:dyDescent="0.3">
      <c r="A456" s="14">
        <f t="shared" si="35"/>
        <v>43.200000000000344</v>
      </c>
      <c r="B456" s="4">
        <f t="shared" si="36"/>
        <v>0.33</v>
      </c>
      <c r="C456" s="14">
        <f t="shared" si="34"/>
        <v>0.32994162732225996</v>
      </c>
      <c r="D456" s="4">
        <f>IF(A456&lt;5*$D$4,
          IF($B$4="Q=0 auf Qmax",($C$4*(1-EXP(-A456/$D$4)))+$E$4,
                  IF($B$4="-Qmax auf +Qmax",(-B456+2*$C$4*(1-EXP(-A456/$D$4)))+$E$4,"falscher Wert")),
                      B456+'Übersicht, Daten, Unterschrift'!$J$6/100)</f>
        <v>0.35000000000000003</v>
      </c>
      <c r="E456" s="4">
        <f>IF(A456&lt;5*$D$4,
             IF($B$4="Q=0 auf Qmax",
                       IF(($C$4*(1-EXP((-A456+$G$4)/$D$4)))+$F$4&lt;-0.02,-0.02,$C$4*(1-EXP((-A456+$G$4)/$D$4))+$F$4),
                                     IF(-B456+2*$C$4*(1-EXP((-A456+$G$4)/$D$4))+$F$4&lt;=-$C$4-0.02,-0.02-$C$4,-B456+2*$C$4*(1-EXP((-A456+$G$4)/$D$4))+$F$4)),
    B456-'Übersicht, Daten, Unterschrift'!$J$6/100)</f>
        <v>0.31</v>
      </c>
      <c r="F456" s="17">
        <f t="shared" si="37"/>
        <v>362.93579005448595</v>
      </c>
      <c r="G456" s="19">
        <v>20.470000010325364</v>
      </c>
    </row>
    <row r="457" spans="1:7" x14ac:dyDescent="0.3">
      <c r="A457" s="14">
        <f t="shared" si="35"/>
        <v>43.300000000000345</v>
      </c>
      <c r="B457" s="4">
        <f t="shared" si="36"/>
        <v>0.33</v>
      </c>
      <c r="C457" s="14">
        <f t="shared" si="34"/>
        <v>0.32994278317872183</v>
      </c>
      <c r="D457" s="4">
        <f>IF(A457&lt;5*$D$4,
          IF($B$4="Q=0 auf Qmax",($C$4*(1-EXP(-A457/$D$4)))+$E$4,
                  IF($B$4="-Qmax auf +Qmax",(-B457+2*$C$4*(1-EXP(-A457/$D$4)))+$E$4,"falscher Wert")),
                      B457+'Übersicht, Daten, Unterschrift'!$J$6/100)</f>
        <v>0.35000000000000003</v>
      </c>
      <c r="E457" s="4">
        <f>IF(A457&lt;5*$D$4,
             IF($B$4="Q=0 auf Qmax",
                       IF(($C$4*(1-EXP((-A457+$G$4)/$D$4)))+$F$4&lt;-0.02,-0.02,$C$4*(1-EXP((-A457+$G$4)/$D$4))+$F$4),
                                     IF(-B457+2*$C$4*(1-EXP((-A457+$G$4)/$D$4))+$F$4&lt;=-$C$4-0.02,-0.02-$C$4,-B457+2*$C$4*(1-EXP((-A457+$G$4)/$D$4))+$F$4)),
    B457-'Übersicht, Daten, Unterschrift'!$J$6/100)</f>
        <v>0.31</v>
      </c>
      <c r="F457" s="17">
        <f t="shared" si="37"/>
        <v>362.93706149659403</v>
      </c>
      <c r="G457" s="19">
        <v>20.470000009920501</v>
      </c>
    </row>
    <row r="458" spans="1:7" x14ac:dyDescent="0.3">
      <c r="A458" s="14">
        <f t="shared" si="35"/>
        <v>43.400000000000347</v>
      </c>
      <c r="B458" s="4">
        <f t="shared" si="36"/>
        <v>0.33</v>
      </c>
      <c r="C458" s="14">
        <f t="shared" ref="C458:C474" si="38">F458/$H$4</f>
        <v>0.32994391614769236</v>
      </c>
      <c r="D458" s="4">
        <f>IF(A458&lt;5*$D$4,
          IF($B$4="Q=0 auf Qmax",($C$4*(1-EXP(-A458/$D$4)))+$E$4,
                  IF($B$4="-Qmax auf +Qmax",(-B458+2*$C$4*(1-EXP(-A458/$D$4)))+$E$4,"falscher Wert")),
                      B458+'Übersicht, Daten, Unterschrift'!$J$6/100)</f>
        <v>0.35000000000000003</v>
      </c>
      <c r="E458" s="4">
        <f>IF(A458&lt;5*$D$4,
             IF($B$4="Q=0 auf Qmax",
                       IF(($C$4*(1-EXP((-A458+$G$4)/$D$4)))+$F$4&lt;-0.02,-0.02,$C$4*(1-EXP((-A458+$G$4)/$D$4))+$F$4),
                                     IF(-B458+2*$C$4*(1-EXP((-A458+$G$4)/$D$4))+$F$4&lt;=-$C$4-0.02,-0.02-$C$4,-B458+2*$C$4*(1-EXP((-A458+$G$4)/$D$4))+$F$4)),
    B458-'Übersicht, Daten, Unterschrift'!$J$6/100)</f>
        <v>0.31</v>
      </c>
      <c r="F458" s="17">
        <f t="shared" si="37"/>
        <v>362.93830776246159</v>
      </c>
      <c r="G458" s="19">
        <v>20.47000000953151</v>
      </c>
    </row>
    <row r="459" spans="1:7" x14ac:dyDescent="0.3">
      <c r="A459" s="14">
        <f t="shared" si="35"/>
        <v>43.500000000000348</v>
      </c>
      <c r="B459" s="4">
        <f t="shared" si="36"/>
        <v>0.33</v>
      </c>
      <c r="C459" s="14">
        <f t="shared" si="38"/>
        <v>0.32994502668237413</v>
      </c>
      <c r="D459" s="4">
        <f>IF(A459&lt;5*$D$4,
          IF($B$4="Q=0 auf Qmax",($C$4*(1-EXP(-A459/$D$4)))+$E$4,
                  IF($B$4="-Qmax auf +Qmax",(-B459+2*$C$4*(1-EXP(-A459/$D$4)))+$E$4,"falscher Wert")),
                      B459+'Übersicht, Daten, Unterschrift'!$J$6/100)</f>
        <v>0.35000000000000003</v>
      </c>
      <c r="E459" s="4">
        <f>IF(A459&lt;5*$D$4,
             IF($B$4="Q=0 auf Qmax",
                       IF(($C$4*(1-EXP((-A459+$G$4)/$D$4)))+$F$4&lt;-0.02,-0.02,$C$4*(1-EXP((-A459+$G$4)/$D$4))+$F$4),
                                     IF(-B459+2*$C$4*(1-EXP((-A459+$G$4)/$D$4))+$F$4&lt;=-$C$4-0.02,-0.02-$C$4,-B459+2*$C$4*(1-EXP((-A459+$G$4)/$D$4))+$F$4)),
    B459-'Übersicht, Daten, Unterschrift'!$J$6/100)</f>
        <v>0.31</v>
      </c>
      <c r="F459" s="17">
        <f t="shared" si="37"/>
        <v>362.93952935061156</v>
      </c>
      <c r="G459" s="19">
        <v>20.470000009157776</v>
      </c>
    </row>
    <row r="460" spans="1:7" x14ac:dyDescent="0.3">
      <c r="A460" s="14">
        <f t="shared" si="35"/>
        <v>43.60000000000035</v>
      </c>
      <c r="B460" s="4">
        <f t="shared" si="36"/>
        <v>0.33</v>
      </c>
      <c r="C460" s="14">
        <f t="shared" si="38"/>
        <v>0.3299461152269958</v>
      </c>
      <c r="D460" s="4">
        <f>IF(A460&lt;5*$D$4,
          IF($B$4="Q=0 auf Qmax",($C$4*(1-EXP(-A460/$D$4)))+$E$4,
                  IF($B$4="-Qmax auf +Qmax",(-B460+2*$C$4*(1-EXP(-A460/$D$4)))+$E$4,"falscher Wert")),
                      B460+'Übersicht, Daten, Unterschrift'!$J$6/100)</f>
        <v>0.35000000000000003</v>
      </c>
      <c r="E460" s="4">
        <f>IF(A460&lt;5*$D$4,
             IF($B$4="Q=0 auf Qmax",
                       IF(($C$4*(1-EXP((-A460+$G$4)/$D$4)))+$F$4&lt;-0.02,-0.02,$C$4*(1-EXP((-A460+$G$4)/$D$4))+$F$4),
                                     IF(-B460+2*$C$4*(1-EXP((-A460+$G$4)/$D$4))+$F$4&lt;=-$C$4-0.02,-0.02-$C$4,-B460+2*$C$4*(1-EXP((-A460+$G$4)/$D$4))+$F$4)),
    B460-'Übersicht, Daten, Unterschrift'!$J$6/100)</f>
        <v>0.31</v>
      </c>
      <c r="F460" s="17">
        <f t="shared" si="37"/>
        <v>362.94072674969539</v>
      </c>
      <c r="G460" s="19">
        <v>20.470000008798692</v>
      </c>
    </row>
    <row r="461" spans="1:7" x14ac:dyDescent="0.3">
      <c r="A461" s="14">
        <f t="shared" si="35"/>
        <v>43.700000000000351</v>
      </c>
      <c r="B461" s="4">
        <f t="shared" si="36"/>
        <v>0.33</v>
      </c>
      <c r="C461" s="14">
        <f t="shared" si="38"/>
        <v>0.32994718221698988</v>
      </c>
      <c r="D461" s="4">
        <f>IF(A461&lt;5*$D$4,
          IF($B$4="Q=0 auf Qmax",($C$4*(1-EXP(-A461/$D$4)))+$E$4,
                  IF($B$4="-Qmax auf +Qmax",(-B461+2*$C$4*(1-EXP(-A461/$D$4)))+$E$4,"falscher Wert")),
                      B461+'Übersicht, Daten, Unterschrift'!$J$6/100)</f>
        <v>0.35000000000000003</v>
      </c>
      <c r="E461" s="4">
        <f>IF(A461&lt;5*$D$4,
             IF($B$4="Q=0 auf Qmax",
                       IF(($C$4*(1-EXP((-A461+$G$4)/$D$4)))+$F$4&lt;-0.02,-0.02,$C$4*(1-EXP((-A461+$G$4)/$D$4))+$F$4),
                                     IF(-B461+2*$C$4*(1-EXP((-A461+$G$4)/$D$4))+$F$4&lt;=-$C$4-0.02,-0.02-$C$4,-B461+2*$C$4*(1-EXP((-A461+$G$4)/$D$4))+$F$4)),
    B461-'Übersicht, Daten, Unterschrift'!$J$6/100)</f>
        <v>0.31</v>
      </c>
      <c r="F461" s="17">
        <f t="shared" si="37"/>
        <v>362.94190043868889</v>
      </c>
      <c r="G461" s="19">
        <v>20.470000008453692</v>
      </c>
    </row>
    <row r="462" spans="1:7" x14ac:dyDescent="0.3">
      <c r="A462" s="14">
        <f t="shared" si="35"/>
        <v>43.800000000000352</v>
      </c>
      <c r="B462" s="4">
        <f t="shared" si="36"/>
        <v>0.33</v>
      </c>
      <c r="C462" s="14">
        <f t="shared" si="38"/>
        <v>0.32994822807916646</v>
      </c>
      <c r="D462" s="4">
        <f>IF(A462&lt;5*$D$4,
          IF($B$4="Q=0 auf Qmax",($C$4*(1-EXP(-A462/$D$4)))+$E$4,
                  IF($B$4="-Qmax auf +Qmax",(-B462+2*$C$4*(1-EXP(-A462/$D$4)))+$E$4,"falscher Wert")),
                      B462+'Übersicht, Daten, Unterschrift'!$J$6/100)</f>
        <v>0.35000000000000003</v>
      </c>
      <c r="E462" s="4">
        <f>IF(A462&lt;5*$D$4,
             IF($B$4="Q=0 auf Qmax",
                       IF(($C$4*(1-EXP((-A462+$G$4)/$D$4)))+$F$4&lt;-0.02,-0.02,$C$4*(1-EXP((-A462+$G$4)/$D$4))+$F$4),
                                     IF(-B462+2*$C$4*(1-EXP((-A462+$G$4)/$D$4))+$F$4&lt;=-$C$4-0.02,-0.02-$C$4,-B462+2*$C$4*(1-EXP((-A462+$G$4)/$D$4))+$F$4)),
    B462-'Übersicht, Daten, Unterschrift'!$J$6/100)</f>
        <v>0.31</v>
      </c>
      <c r="F462" s="17">
        <f t="shared" si="37"/>
        <v>362.94305088708313</v>
      </c>
      <c r="G462" s="19">
        <v>20.47000000812222</v>
      </c>
    </row>
    <row r="463" spans="1:7" x14ac:dyDescent="0.3">
      <c r="A463" s="14">
        <f t="shared" si="35"/>
        <v>43.900000000000354</v>
      </c>
      <c r="B463" s="4">
        <f t="shared" si="36"/>
        <v>0.33</v>
      </c>
      <c r="C463" s="14">
        <f t="shared" si="38"/>
        <v>0.3299492532318844</v>
      </c>
      <c r="D463" s="4">
        <f>IF(A463&lt;5*$D$4,
          IF($B$4="Q=0 auf Qmax",($C$4*(1-EXP(-A463/$D$4)))+$E$4,
                  IF($B$4="-Qmax auf +Qmax",(-B463+2*$C$4*(1-EXP(-A463/$D$4)))+$E$4,"falscher Wert")),
                      B463+'Übersicht, Daten, Unterschrift'!$J$6/100)</f>
        <v>0.35000000000000003</v>
      </c>
      <c r="E463" s="4">
        <f>IF(A463&lt;5*$D$4,
             IF($B$4="Q=0 auf Qmax",
                       IF(($C$4*(1-EXP((-A463+$G$4)/$D$4)))+$F$4&lt;-0.02,-0.02,$C$4*(1-EXP((-A463+$G$4)/$D$4))+$F$4),
                                     IF(-B463+2*$C$4*(1-EXP((-A463+$G$4)/$D$4))+$F$4&lt;=-$C$4-0.02,-0.02-$C$4,-B463+2*$C$4*(1-EXP((-A463+$G$4)/$D$4))+$F$4)),
    B463-'Übersicht, Daten, Unterschrift'!$J$6/100)</f>
        <v>0.31</v>
      </c>
      <c r="F463" s="17">
        <f t="shared" si="37"/>
        <v>362.94417855507282</v>
      </c>
      <c r="G463" s="19">
        <v>20.470000007803741</v>
      </c>
    </row>
    <row r="464" spans="1:7" x14ac:dyDescent="0.3">
      <c r="A464" s="14">
        <f t="shared" si="35"/>
        <v>44.000000000000355</v>
      </c>
      <c r="B464" s="4">
        <f t="shared" si="36"/>
        <v>0.33</v>
      </c>
      <c r="C464" s="14">
        <f t="shared" si="38"/>
        <v>0.3299502580852185</v>
      </c>
      <c r="D464" s="4">
        <f>IF(A464&lt;5*$D$4,
          IF($B$4="Q=0 auf Qmax",($C$4*(1-EXP(-A464/$D$4)))+$E$4,
                  IF($B$4="-Qmax auf +Qmax",(-B464+2*$C$4*(1-EXP(-A464/$D$4)))+$E$4,"falscher Wert")),
                      B464+'Übersicht, Daten, Unterschrift'!$J$6/100)</f>
        <v>0.35000000000000003</v>
      </c>
      <c r="E464" s="4">
        <f>IF(A464&lt;5*$D$4,
             IF($B$4="Q=0 auf Qmax",
                       IF(($C$4*(1-EXP((-A464+$G$4)/$D$4)))+$F$4&lt;-0.02,-0.02,$C$4*(1-EXP((-A464+$G$4)/$D$4))+$F$4),
                                     IF(-B464+2*$C$4*(1-EXP((-A464+$G$4)/$D$4))+$F$4&lt;=-$C$4-0.02,-0.02-$C$4,-B464+2*$C$4*(1-EXP((-A464+$G$4)/$D$4))+$F$4)),
    B464-'Übersicht, Daten, Unterschrift'!$J$6/100)</f>
        <v>0.31</v>
      </c>
      <c r="F464" s="17">
        <f t="shared" si="37"/>
        <v>362.94528389374034</v>
      </c>
      <c r="G464" s="19">
        <v>20.470000007497752</v>
      </c>
    </row>
    <row r="465" spans="1:7" x14ac:dyDescent="0.3">
      <c r="A465" s="14">
        <f t="shared" ref="A465:A474" si="39">A464+$A$4</f>
        <v>44.100000000000357</v>
      </c>
      <c r="B465" s="4">
        <f t="shared" si="36"/>
        <v>0.33</v>
      </c>
      <c r="C465" s="14">
        <f t="shared" si="38"/>
        <v>0.32995124304112344</v>
      </c>
      <c r="D465" s="4">
        <f>IF(A465&lt;5*$D$4,
          IF($B$4="Q=0 auf Qmax",($C$4*(1-EXP(-A465/$D$4)))+$E$4,
                  IF($B$4="-Qmax auf +Qmax",(-B465+2*$C$4*(1-EXP(-A465/$D$4)))+$E$4,"falscher Wert")),
                      B465+'Übersicht, Daten, Unterschrift'!$J$6/100)</f>
        <v>0.35000000000000003</v>
      </c>
      <c r="E465" s="4">
        <f>IF(A465&lt;5*$D$4,
             IF($B$4="Q=0 auf Qmax",
                       IF(($C$4*(1-EXP((-A465+$G$4)/$D$4)))+$F$4&lt;-0.02,-0.02,$C$4*(1-EXP((-A465+$G$4)/$D$4))+$F$4),
                                     IF(-B465+2*$C$4*(1-EXP((-A465+$G$4)/$D$4))+$F$4&lt;=-$C$4-0.02,-0.02-$C$4,-B465+2*$C$4*(1-EXP((-A465+$G$4)/$D$4))+$F$4)),
    B465-'Übersicht, Daten, Unterschrift'!$J$6/100)</f>
        <v>0.31</v>
      </c>
      <c r="F465" s="17">
        <f t="shared" si="37"/>
        <v>362.94636734523579</v>
      </c>
      <c r="G465" s="19">
        <v>20.470000007203762</v>
      </c>
    </row>
    <row r="466" spans="1:7" x14ac:dyDescent="0.3">
      <c r="A466" s="14">
        <f t="shared" si="39"/>
        <v>44.200000000000358</v>
      </c>
      <c r="B466" s="4">
        <f t="shared" si="36"/>
        <v>0.33</v>
      </c>
      <c r="C466" s="14">
        <f t="shared" si="38"/>
        <v>0.32995220849359475</v>
      </c>
      <c r="D466" s="4">
        <f>IF(A466&lt;5*$D$4,
          IF($B$4="Q=0 auf Qmax",($C$4*(1-EXP(-A466/$D$4)))+$E$4,
                  IF($B$4="-Qmax auf +Qmax",(-B466+2*$C$4*(1-EXP(-A466/$D$4)))+$E$4,"falscher Wert")),
                      B466+'Übersicht, Daten, Unterschrift'!$J$6/100)</f>
        <v>0.35000000000000003</v>
      </c>
      <c r="E466" s="4">
        <f>IF(A466&lt;5*$D$4,
             IF($B$4="Q=0 auf Qmax",
                       IF(($C$4*(1-EXP((-A466+$G$4)/$D$4)))+$F$4&lt;-0.02,-0.02,$C$4*(1-EXP((-A466+$G$4)/$D$4))+$F$4),
                                     IF(-B466+2*$C$4*(1-EXP((-A466+$G$4)/$D$4))+$F$4&lt;=-$C$4-0.02,-0.02-$C$4,-B466+2*$C$4*(1-EXP((-A466+$G$4)/$D$4))+$F$4)),
    B466-'Übersicht, Daten, Unterschrift'!$J$6/100)</f>
        <v>0.31</v>
      </c>
      <c r="F466" s="17">
        <f t="shared" si="37"/>
        <v>362.94742934295419</v>
      </c>
      <c r="G466" s="19">
        <v>20.470000006921296</v>
      </c>
    </row>
    <row r="467" spans="1:7" x14ac:dyDescent="0.3">
      <c r="A467" s="14">
        <f t="shared" si="39"/>
        <v>44.30000000000036</v>
      </c>
      <c r="B467" s="4">
        <f t="shared" si="36"/>
        <v>0.33</v>
      </c>
      <c r="C467" s="14">
        <f t="shared" si="38"/>
        <v>0.3299531548288262</v>
      </c>
      <c r="D467" s="4">
        <f>IF(A467&lt;5*$D$4,
          IF($B$4="Q=0 auf Qmax",($C$4*(1-EXP(-A467/$D$4)))+$E$4,
                  IF($B$4="-Qmax auf +Qmax",(-B467+2*$C$4*(1-EXP(-A467/$D$4)))+$E$4,"falscher Wert")),
                      B467+'Übersicht, Daten, Unterschrift'!$J$6/100)</f>
        <v>0.35000000000000003</v>
      </c>
      <c r="E467" s="4">
        <f>IF(A467&lt;5*$D$4,
             IF($B$4="Q=0 auf Qmax",
                       IF(($C$4*(1-EXP((-A467+$G$4)/$D$4)))+$F$4&lt;-0.02,-0.02,$C$4*(1-EXP((-A467+$G$4)/$D$4))+$F$4),
                                     IF(-B467+2*$C$4*(1-EXP((-A467+$G$4)/$D$4))+$F$4&lt;=-$C$4-0.02,-0.02-$C$4,-B467+2*$C$4*(1-EXP((-A467+$G$4)/$D$4))+$F$4)),
    B467-'Übersicht, Daten, Unterschrift'!$J$6/100)</f>
        <v>0.31</v>
      </c>
      <c r="F467" s="17">
        <f t="shared" si="37"/>
        <v>362.94847031170883</v>
      </c>
      <c r="G467" s="19">
        <v>20.470000006649911</v>
      </c>
    </row>
    <row r="468" spans="1:7" x14ac:dyDescent="0.3">
      <c r="A468" s="14">
        <f t="shared" si="39"/>
        <v>44.400000000000361</v>
      </c>
      <c r="B468" s="4">
        <f t="shared" si="36"/>
        <v>0.33</v>
      </c>
      <c r="C468" s="14">
        <f t="shared" si="38"/>
        <v>0.32995408242536467</v>
      </c>
      <c r="D468" s="4">
        <f>IF(A468&lt;5*$D$4,
          IF($B$4="Q=0 auf Qmax",($C$4*(1-EXP(-A468/$D$4)))+$E$4,
                  IF($B$4="-Qmax auf +Qmax",(-B468+2*$C$4*(1-EXP(-A468/$D$4)))+$E$4,"falscher Wert")),
                      B468+'Übersicht, Daten, Unterschrift'!$J$6/100)</f>
        <v>0.35000000000000003</v>
      </c>
      <c r="E468" s="4">
        <f>IF(A468&lt;5*$D$4,
             IF($B$4="Q=0 auf Qmax",
                       IF(($C$4*(1-EXP((-A468+$G$4)/$D$4)))+$F$4&lt;-0.02,-0.02,$C$4*(1-EXP((-A468+$G$4)/$D$4))+$F$4),
                                     IF(-B468+2*$C$4*(1-EXP((-A468+$G$4)/$D$4))+$F$4&lt;=-$C$4-0.02,-0.02-$C$4,-B468+2*$C$4*(1-EXP((-A468+$G$4)/$D$4))+$F$4)),
    B468-'Übersicht, Daten, Unterschrift'!$J$6/100)</f>
        <v>0.31</v>
      </c>
      <c r="F468" s="17">
        <f t="shared" si="37"/>
        <v>362.94949066790116</v>
      </c>
      <c r="G468" s="19">
        <v>20.470000006389164</v>
      </c>
    </row>
    <row r="469" spans="1:7" x14ac:dyDescent="0.3">
      <c r="A469" s="14">
        <f t="shared" si="39"/>
        <v>44.500000000000362</v>
      </c>
      <c r="B469" s="4">
        <f t="shared" si="36"/>
        <v>0.33</v>
      </c>
      <c r="C469" s="14">
        <f t="shared" si="38"/>
        <v>0.32995499165426095</v>
      </c>
      <c r="D469" s="4">
        <f>IF(A469&lt;5*$D$4,
          IF($B$4="Q=0 auf Qmax",($C$4*(1-EXP(-A469/$D$4)))+$E$4,
                  IF($B$4="-Qmax auf +Qmax",(-B469+2*$C$4*(1-EXP(-A469/$D$4)))+$E$4,"falscher Wert")),
                      B469+'Übersicht, Daten, Unterschrift'!$J$6/100)</f>
        <v>0.35000000000000003</v>
      </c>
      <c r="E469" s="4">
        <f>IF(A469&lt;5*$D$4,
             IF($B$4="Q=0 auf Qmax",
                       IF(($C$4*(1-EXP((-A469+$G$4)/$D$4)))+$F$4&lt;-0.02,-0.02,$C$4*(1-EXP((-A469+$G$4)/$D$4))+$F$4),
                                     IF(-B469+2*$C$4*(1-EXP((-A469+$G$4)/$D$4))+$F$4&lt;=-$C$4-0.02,-0.02-$C$4,-B469+2*$C$4*(1-EXP((-A469+$G$4)/$D$4))+$F$4)),
    B469-'Übersicht, Daten, Unterschrift'!$J$6/100)</f>
        <v>0.31</v>
      </c>
      <c r="F469" s="17">
        <f t="shared" si="37"/>
        <v>362.95049081968705</v>
      </c>
      <c r="G469" s="19">
        <v>20.47000000613864</v>
      </c>
    </row>
    <row r="470" spans="1:7" x14ac:dyDescent="0.3">
      <c r="A470" s="14">
        <f t="shared" si="39"/>
        <v>44.600000000000364</v>
      </c>
      <c r="B470" s="4">
        <f t="shared" si="36"/>
        <v>0.33</v>
      </c>
      <c r="C470" s="14">
        <f t="shared" si="38"/>
        <v>0.32995588287921884</v>
      </c>
      <c r="D470" s="4">
        <f>IF(A470&lt;5*$D$4,
          IF($B$4="Q=0 auf Qmax",($C$4*(1-EXP(-A470/$D$4)))+$E$4,
                  IF($B$4="-Qmax auf +Qmax",(-B470+2*$C$4*(1-EXP(-A470/$D$4)))+$E$4,"falscher Wert")),
                      B470+'Übersicht, Daten, Unterschrift'!$J$6/100)</f>
        <v>0.35000000000000003</v>
      </c>
      <c r="E470" s="4">
        <f>IF(A470&lt;5*$D$4,
             IF($B$4="Q=0 auf Qmax",
                       IF(($C$4*(1-EXP((-A470+$G$4)/$D$4)))+$F$4&lt;-0.02,-0.02,$C$4*(1-EXP((-A470+$G$4)/$D$4))+$F$4),
                                     IF(-B470+2*$C$4*(1-EXP((-A470+$G$4)/$D$4))+$F$4&lt;=-$C$4-0.02,-0.02-$C$4,-B470+2*$C$4*(1-EXP((-A470+$G$4)/$D$4))+$F$4)),
    B470-'Übersicht, Daten, Unterschrift'!$J$6/100)</f>
        <v>0.31</v>
      </c>
      <c r="F470" s="17">
        <f t="shared" si="37"/>
        <v>362.95147116714071</v>
      </c>
      <c r="G470" s="19">
        <v>20.470000005897941</v>
      </c>
    </row>
    <row r="471" spans="1:7" x14ac:dyDescent="0.3">
      <c r="A471" s="14">
        <f t="shared" si="39"/>
        <v>44.700000000000365</v>
      </c>
      <c r="B471" s="4">
        <f t="shared" si="36"/>
        <v>0.33</v>
      </c>
      <c r="C471" s="14">
        <f t="shared" si="38"/>
        <v>0.32995675645674022</v>
      </c>
      <c r="D471" s="4">
        <f>IF(A471&lt;5*$D$4,
          IF($B$4="Q=0 auf Qmax",($C$4*(1-EXP(-A471/$D$4)))+$E$4,
                  IF($B$4="-Qmax auf +Qmax",(-B471+2*$C$4*(1-EXP(-A471/$D$4)))+$E$4,"falscher Wert")),
                      B471+'Übersicht, Daten, Unterschrift'!$J$6/100)</f>
        <v>0.35000000000000003</v>
      </c>
      <c r="E471" s="4">
        <f>IF(A471&lt;5*$D$4,
             IF($B$4="Q=0 auf Qmax",
                       IF(($C$4*(1-EXP((-A471+$G$4)/$D$4)))+$F$4&lt;-0.02,-0.02,$C$4*(1-EXP((-A471+$G$4)/$D$4))+$F$4),
                                     IF(-B471+2*$C$4*(1-EXP((-A471+$G$4)/$D$4))+$F$4&lt;=-$C$4-0.02,-0.02-$C$4,-B471+2*$C$4*(1-EXP((-A471+$G$4)/$D$4))+$F$4)),
    B471-'Übersicht, Daten, Unterschrift'!$J$6/100)</f>
        <v>0.31</v>
      </c>
      <c r="F471" s="17">
        <f t="shared" si="37"/>
        <v>362.95243210241426</v>
      </c>
      <c r="G471" s="19">
        <v>20.47000000566668</v>
      </c>
    </row>
    <row r="472" spans="1:7" x14ac:dyDescent="0.3">
      <c r="A472" s="14">
        <f t="shared" si="39"/>
        <v>44.800000000000367</v>
      </c>
      <c r="B472" s="4">
        <f t="shared" si="36"/>
        <v>0.33</v>
      </c>
      <c r="C472" s="14">
        <f t="shared" si="38"/>
        <v>0.32995761273626767</v>
      </c>
      <c r="D472" s="4">
        <f>IF(A472&lt;5*$D$4,
          IF($B$4="Q=0 auf Qmax",($C$4*(1-EXP(-A472/$D$4)))+$E$4,
                  IF($B$4="-Qmax auf +Qmax",(-B472+2*$C$4*(1-EXP(-A472/$D$4)))+$E$4,"falscher Wert")),
                      B472+'Übersicht, Daten, Unterschrift'!$J$6/100)</f>
        <v>0.35000000000000003</v>
      </c>
      <c r="E472" s="4">
        <f>IF(A472&lt;5*$D$4,
             IF($B$4="Q=0 auf Qmax",
                       IF(($C$4*(1-EXP((-A472+$G$4)/$D$4)))+$F$4&lt;-0.02,-0.02,$C$4*(1-EXP((-A472+$G$4)/$D$4))+$F$4),
                                     IF(-B472+2*$C$4*(1-EXP((-A472+$G$4)/$D$4))+$F$4&lt;=-$C$4-0.02,-0.02-$C$4,-B472+2*$C$4*(1-EXP((-A472+$G$4)/$D$4))+$F$4)),
    B472-'Übersicht, Daten, Unterschrift'!$J$6/100)</f>
        <v>0.31</v>
      </c>
      <c r="F472" s="17">
        <f t="shared" si="37"/>
        <v>362.95337400989445</v>
      </c>
      <c r="G472" s="19">
        <v>20.470000005444486</v>
      </c>
    </row>
    <row r="473" spans="1:7" x14ac:dyDescent="0.3">
      <c r="A473" s="14">
        <f t="shared" si="39"/>
        <v>44.900000000000368</v>
      </c>
      <c r="B473" s="4">
        <f t="shared" si="36"/>
        <v>0.33</v>
      </c>
      <c r="C473" s="14">
        <f t="shared" si="38"/>
        <v>0.32995845206032448</v>
      </c>
      <c r="D473" s="4">
        <f>IF(A473&lt;5*$D$4,
          IF($B$4="Q=0 auf Qmax",($C$4*(1-EXP(-A473/$D$4)))+$E$4,
                  IF($B$4="-Qmax auf +Qmax",(-B473+2*$C$4*(1-EXP(-A473/$D$4)))+$E$4,"falscher Wert")),
                      B473+'Übersicht, Daten, Unterschrift'!$J$6/100)</f>
        <v>0.35000000000000003</v>
      </c>
      <c r="E473" s="4">
        <f>IF(A473&lt;5*$D$4,
             IF($B$4="Q=0 auf Qmax",
                       IF(($C$4*(1-EXP((-A473+$G$4)/$D$4)))+$F$4&lt;-0.02,-0.02,$C$4*(1-EXP((-A473+$G$4)/$D$4))+$F$4),
                                     IF(-B473+2*$C$4*(1-EXP((-A473+$G$4)/$D$4))+$F$4&lt;=-$C$4-0.02,-0.02-$C$4,-B473+2*$C$4*(1-EXP((-A473+$G$4)/$D$4))+$F$4)),
    B473-'Übersicht, Daten, Unterschrift'!$J$6/100)</f>
        <v>0.31</v>
      </c>
      <c r="F473" s="17">
        <f t="shared" si="37"/>
        <v>362.95429726635695</v>
      </c>
      <c r="G473" s="19">
        <v>20.470000005231004</v>
      </c>
    </row>
    <row r="474" spans="1:7" x14ac:dyDescent="0.3">
      <c r="A474" s="14">
        <f t="shared" si="39"/>
        <v>45.000000000000369</v>
      </c>
      <c r="B474" s="4">
        <f t="shared" si="36"/>
        <v>0.33</v>
      </c>
      <c r="C474" s="14">
        <f t="shared" si="38"/>
        <v>0.32995927476465142</v>
      </c>
      <c r="D474" s="4">
        <f>IF(A474&lt;5*$D$4,
          IF($B$4="Q=0 auf Qmax",($C$4*(1-EXP(-A474/$D$4)))+$E$4,
                  IF($B$4="-Qmax auf +Qmax",(-B474+2*$C$4*(1-EXP(-A474/$D$4)))+$E$4,"falscher Wert")),
                      B474+'Übersicht, Daten, Unterschrift'!$J$6/100)</f>
        <v>0.35000000000000003</v>
      </c>
      <c r="E474" s="4">
        <f>IF(A474&lt;5*$D$4,
             IF($B$4="Q=0 auf Qmax",
                       IF(($C$4*(1-EXP((-A474+$G$4)/$D$4)))+$F$4&lt;-0.02,-0.02,$C$4*(1-EXP((-A474+$G$4)/$D$4))+$F$4),
                                     IF(-B474+2*$C$4*(1-EXP((-A474+$G$4)/$D$4))+$F$4&lt;=-$C$4-0.02,-0.02-$C$4,-B474+2*$C$4*(1-EXP((-A474+$G$4)/$D$4))+$F$4)),
    B474-'Übersicht, Daten, Unterschrift'!$J$6/100)</f>
        <v>0.31</v>
      </c>
      <c r="F474" s="17">
        <f t="shared" ref="F474" si="40">IF($B$4="Q=0 auf Qmax",$C$4*(1-EXP(-A474/$D$4)),
                  IF($B$4="-Qmax auf +Qmax",(-B474+2*$C$4*(1-EXP(-A474/$D$4))),
    "falscher Wert"))*$H$4</f>
        <v>362.95520224111658</v>
      </c>
      <c r="G474" s="19">
        <v>20.470000005025895</v>
      </c>
    </row>
  </sheetData>
  <sheetProtection algorithmName="SHA-512" hashValue="Zz7HY20xzqnn7U8lkhOZYSgYvebouSA+QROMf6vMsshHpS6y9N/1q9vgWAPlt3GdQo4NJ1HneYW0G2Ur+xT0qQ==" saltValue="4IOpMf4jsGa/oxKgk7dASA==" spinCount="100000" sheet="1" objects="1" scenarios="1"/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E93F37-6056-4226-9E33-20FB65150774}">
          <x14:formula1>
            <xm:f>Tabelle1!$A$2:$A$3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9C28-AC7C-40F8-BF82-F17675AAF5DE}">
  <dimension ref="A1:A3"/>
  <sheetViews>
    <sheetView workbookViewId="0">
      <selection activeCell="A4" sqref="A4"/>
    </sheetView>
  </sheetViews>
  <sheetFormatPr baseColWidth="10" defaultRowHeight="15.05" x14ac:dyDescent="0.3"/>
  <sheetData>
    <row r="1" spans="1:1" x14ac:dyDescent="0.3">
      <c r="A1" t="s">
        <v>29</v>
      </c>
    </row>
    <row r="2" spans="1:1" x14ac:dyDescent="0.3">
      <c r="A2" t="s">
        <v>30</v>
      </c>
    </row>
    <row r="3" spans="1:1" x14ac:dyDescent="0.3">
      <c r="A3" s="20" t="s">
        <v>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0B53A93D617B4F831121F8305CF923" ma:contentTypeVersion="19" ma:contentTypeDescription="Ein neues Dokument erstellen." ma:contentTypeScope="" ma:versionID="9b37c17e636ff6ffa46baeee85bb5244">
  <xsd:schema xmlns:xsd="http://www.w3.org/2001/XMLSchema" xmlns:xs="http://www.w3.org/2001/XMLSchema" xmlns:p="http://schemas.microsoft.com/office/2006/metadata/properties" xmlns:ns2="3bae45c0-2143-4819-aa6b-35649f54bba6" xmlns:ns3="8f71899d-2fab-444b-8831-b4a3e7ba3c00" targetNamespace="http://schemas.microsoft.com/office/2006/metadata/properties" ma:root="true" ma:fieldsID="9d94ebbff054bdc94f330edd103df093" ns2:_="" ns3:_="">
    <xsd:import namespace="3bae45c0-2143-4819-aa6b-35649f54bba6"/>
    <xsd:import namespace="8f71899d-2fab-444b-8831-b4a3e7ba3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Sort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e45c0-2143-4819-aa6b-35649f54b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3" nillable="true" ma:displayName="1" ma:format="Dropdown" ma:internalName="_x0031_" ma:percentage="FALSE">
      <xsd:simpleType>
        <xsd:restriction base="dms:Number"/>
      </xsd:simpleType>
    </xsd:element>
    <xsd:element name="Sort_x002e_" ma:index="24" nillable="true" ma:displayName="Sort." ma:format="Dropdown" ma:internalName="Sort_x002e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1899d-2fab-444b-8831-b4a3e7ba3c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3bc2b9-0ebe-4d0a-be3f-b1b52597577a}" ma:internalName="TaxCatchAll" ma:showField="CatchAllData" ma:web="8f71899d-2fab-444b-8831-b4a3e7ba3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ae45c0-2143-4819-aa6b-35649f54bba6">
      <Terms xmlns="http://schemas.microsoft.com/office/infopath/2007/PartnerControls"/>
    </lcf76f155ced4ddcb4097134ff3c332f>
    <TaxCatchAll xmlns="8f71899d-2fab-444b-8831-b4a3e7ba3c00" xsi:nil="true"/>
    <Sort_x002e_ xmlns="3bae45c0-2143-4819-aa6b-35649f54bba6" xsi:nil="true"/>
    <_x0031_ xmlns="3bae45c0-2143-4819-aa6b-35649f54bba6" xsi:nil="true"/>
  </documentManagement>
</p:properties>
</file>

<file path=customXml/itemProps1.xml><?xml version="1.0" encoding="utf-8"?>
<ds:datastoreItem xmlns:ds="http://schemas.openxmlformats.org/officeDocument/2006/customXml" ds:itemID="{8CE44E6D-DE80-4B05-B23C-D264F62A9530}"/>
</file>

<file path=customXml/itemProps2.xml><?xml version="1.0" encoding="utf-8"?>
<ds:datastoreItem xmlns:ds="http://schemas.openxmlformats.org/officeDocument/2006/customXml" ds:itemID="{0C9FC164-EB9F-449D-BB20-DAF4A85F2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34A1A4-4723-4E2B-AB0A-7684C7927BCA}">
  <ds:schemaRefs>
    <ds:schemaRef ds:uri="http://schemas.microsoft.com/office/2006/metadata/properties"/>
    <ds:schemaRef ds:uri="http://schemas.microsoft.com/office/infopath/2007/PartnerControls"/>
    <ds:schemaRef ds:uri="c809cc23-566c-4251-95d6-1533bd9b5bd8"/>
    <ds:schemaRef ds:uri="17a6fbd2-fdb2-4a38-9992-de0b8b359408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Übersicht, Daten, Unterschrift</vt:lpstr>
      <vt:lpstr>Messwerte</vt:lpstr>
      <vt:lpstr>Tabelle1</vt:lpstr>
      <vt:lpstr>'Übersicht, Daten, Unterschrift'!Druckbereich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Hochmuth</dc:creator>
  <cp:lastModifiedBy>Bock, Carsten</cp:lastModifiedBy>
  <dcterms:created xsi:type="dcterms:W3CDTF">2022-03-24T06:35:33Z</dcterms:created>
  <dcterms:modified xsi:type="dcterms:W3CDTF">2024-02-28T14:52:42Z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0x010100A20B53A93D617B4F831121F8305CF923</vt:lpwstr>
  </property>
  <property fmtid="{D5CDD505-2E9C-101B-9397-08002B2CF9AE}" pid="3" name="MediaServiceImageTags">
    <vt:lpwstr/>
  </property>
</Properties>
</file>